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CNDE_TM\Mapas\Finais\"/>
    </mc:Choice>
  </mc:AlternateContent>
  <xr:revisionPtr revIDLastSave="0" documentId="13_ncr:1_{13D4BA8F-2346-4D97-A708-5218625888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RTEIO" sheetId="4" r:id="rId1"/>
    <sheet name="Mapa 32" sheetId="11" r:id="rId2"/>
    <sheet name="CLASSIFICAÇÃO" sheetId="5" r:id="rId3"/>
    <sheet name="BoletinsM1" sheetId="7" r:id="rId4"/>
    <sheet name="BoletinsM2" sheetId="8" r:id="rId5"/>
    <sheet name="BoletinsM3" sheetId="9" r:id="rId6"/>
    <sheet name="BoletinsM4" sheetId="10" r:id="rId7"/>
    <sheet name="BoletinsM5" sheetId="12" r:id="rId8"/>
    <sheet name="BoletinsM6" sheetId="13" r:id="rId9"/>
    <sheet name="BoletinsM7" sheetId="14" r:id="rId10"/>
    <sheet name="BoletinsM8" sheetId="15" r:id="rId11"/>
    <sheet name="Meia Final" sheetId="18" r:id="rId12"/>
    <sheet name="Final" sheetId="16" r:id="rId13"/>
    <sheet name="Finalissima" sheetId="17" r:id="rId14"/>
    <sheet name="Folha3" sheetId="3" state="hidden" r:id="rId15"/>
  </sheets>
  <definedNames>
    <definedName name="_xlnm.Print_Area" localSheetId="1">'Mapa 32'!$A$1:$AI$88</definedName>
    <definedName name="escalao" localSheetId="3">#REF!</definedName>
    <definedName name="escalao" localSheetId="4">#REF!</definedName>
    <definedName name="escalao" localSheetId="5">#REF!</definedName>
    <definedName name="escalao" localSheetId="6">#REF!</definedName>
    <definedName name="escalao" localSheetId="7">#REF!</definedName>
    <definedName name="escalao" localSheetId="8">#REF!</definedName>
    <definedName name="escalao" localSheetId="9">#REF!</definedName>
    <definedName name="escalao" localSheetId="10">#REF!</definedName>
    <definedName name="escalao" localSheetId="12">#REF!</definedName>
    <definedName name="escalao" localSheetId="13">#REF!</definedName>
    <definedName name="escalao" localSheetId="11">#REF!</definedName>
    <definedName name="escalao">#REF!</definedName>
    <definedName name="Escalão">Folha3!$D$3:$D$6</definedName>
    <definedName name="fase">Folha3!$D$11:$D$13</definedName>
    <definedName name="sexo">Folha3!$F$3:$F$4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1" l="1"/>
  <c r="F9" i="11"/>
  <c r="E29" i="5"/>
  <c r="N5" i="11"/>
  <c r="N44" i="11" l="1"/>
  <c r="R24" i="15" l="1"/>
  <c r="R38" i="12"/>
  <c r="A3" i="18"/>
  <c r="A17" i="15"/>
  <c r="A30" i="14"/>
  <c r="A44" i="14"/>
  <c r="A72" i="12"/>
  <c r="A58" i="12"/>
  <c r="A44" i="12"/>
  <c r="A44" i="10"/>
  <c r="A156" i="9"/>
  <c r="A154" i="9"/>
  <c r="A142" i="9"/>
  <c r="A140" i="9"/>
  <c r="A128" i="9"/>
  <c r="A126" i="9"/>
  <c r="A114" i="9"/>
  <c r="A100" i="9"/>
  <c r="A86" i="9"/>
  <c r="A210" i="8"/>
  <c r="A196" i="8"/>
  <c r="A182" i="8"/>
  <c r="A168" i="8"/>
  <c r="A154" i="8"/>
  <c r="A140" i="8"/>
  <c r="A126" i="8"/>
  <c r="A212" i="8"/>
  <c r="A198" i="8"/>
  <c r="A184" i="8"/>
  <c r="A170" i="8"/>
  <c r="A156" i="8"/>
  <c r="A142" i="8"/>
  <c r="A128" i="8"/>
  <c r="A114" i="8"/>
  <c r="R164" i="7"/>
  <c r="R135" i="7"/>
  <c r="A214" i="7"/>
  <c r="A212" i="7"/>
  <c r="A200" i="7"/>
  <c r="A198" i="7"/>
  <c r="A186" i="7"/>
  <c r="A184" i="7"/>
  <c r="A172" i="7"/>
  <c r="A170" i="7"/>
  <c r="A158" i="7"/>
  <c r="A156" i="7"/>
  <c r="A144" i="7"/>
  <c r="A142" i="7"/>
  <c r="A129" i="7"/>
  <c r="A127" i="7"/>
  <c r="A115" i="7"/>
  <c r="A113" i="7"/>
  <c r="W86" i="11"/>
  <c r="W84" i="11"/>
  <c r="Y85" i="11" s="1"/>
  <c r="P76" i="11" s="1"/>
  <c r="W81" i="11"/>
  <c r="W79" i="11"/>
  <c r="W76" i="11"/>
  <c r="W74" i="11"/>
  <c r="R192" i="7" s="1"/>
  <c r="W71" i="11"/>
  <c r="R69" i="11" s="1"/>
  <c r="W69" i="11"/>
  <c r="W66" i="11"/>
  <c r="W64" i="11"/>
  <c r="Y65" i="11" s="1"/>
  <c r="AA62" i="11" s="1"/>
  <c r="W61" i="11"/>
  <c r="R60" i="11" s="1"/>
  <c r="W59" i="11"/>
  <c r="W56" i="11"/>
  <c r="W54" i="11"/>
  <c r="W51" i="11"/>
  <c r="R50" i="11" s="1"/>
  <c r="W49" i="11"/>
  <c r="Y50" i="11" s="1"/>
  <c r="P67" i="11" s="1"/>
  <c r="W46" i="11"/>
  <c r="R44" i="11" s="1"/>
  <c r="P41" i="11" s="1"/>
  <c r="W44" i="11"/>
  <c r="Y45" i="11" s="1"/>
  <c r="AA42" i="11" s="1"/>
  <c r="W41" i="11"/>
  <c r="R39" i="11" s="1"/>
  <c r="W39" i="11"/>
  <c r="Y40" i="11" s="1"/>
  <c r="P36" i="11" s="1"/>
  <c r="W36" i="11"/>
  <c r="R34" i="11" s="1"/>
  <c r="P31" i="11" s="1"/>
  <c r="N34" i="11" s="1"/>
  <c r="L39" i="11" s="1"/>
  <c r="J42" i="11" s="1"/>
  <c r="F14" i="11" s="1"/>
  <c r="W34" i="11"/>
  <c r="Y35" i="11" s="1"/>
  <c r="AA32" i="11" s="1"/>
  <c r="AC37" i="11" s="1"/>
  <c r="W31" i="11"/>
  <c r="R29" i="11" s="1"/>
  <c r="W29" i="11"/>
  <c r="Y30" i="11" s="1"/>
  <c r="P46" i="11" s="1"/>
  <c r="W26" i="11"/>
  <c r="R25" i="11" s="1"/>
  <c r="P22" i="11" s="1"/>
  <c r="N25" i="11" s="1"/>
  <c r="W24" i="11"/>
  <c r="Y25" i="11" s="1"/>
  <c r="AA22" i="11" s="1"/>
  <c r="W21" i="11"/>
  <c r="R20" i="11" s="1"/>
  <c r="W19" i="11"/>
  <c r="Y20" i="11" s="1"/>
  <c r="P17" i="11" s="1"/>
  <c r="N15" i="11" s="1"/>
  <c r="L20" i="11" s="1"/>
  <c r="J24" i="11" s="1"/>
  <c r="H33" i="11" s="1"/>
  <c r="F39" i="11" s="1"/>
  <c r="W16" i="11"/>
  <c r="R15" i="11" s="1"/>
  <c r="P12" i="11" s="1"/>
  <c r="W14" i="11"/>
  <c r="Y15" i="11" s="1"/>
  <c r="AA12" i="11" s="1"/>
  <c r="AC17" i="11" s="1"/>
  <c r="AE28" i="11" s="1"/>
  <c r="AG47" i="11" s="1"/>
  <c r="AE8" i="11" s="1"/>
  <c r="W11" i="11"/>
  <c r="R10" i="11" s="1"/>
  <c r="W9" i="11"/>
  <c r="W10" i="11"/>
  <c r="R9" i="11" s="1"/>
  <c r="W85" i="11"/>
  <c r="W83" i="11"/>
  <c r="W80" i="11"/>
  <c r="W78" i="11"/>
  <c r="W75" i="11"/>
  <c r="W73" i="11"/>
  <c r="D192" i="7" s="1"/>
  <c r="W70" i="11"/>
  <c r="W68" i="11"/>
  <c r="Y69" i="11" s="1"/>
  <c r="AA71" i="11" s="1"/>
  <c r="AC76" i="11" s="1"/>
  <c r="W65" i="11"/>
  <c r="W63" i="11"/>
  <c r="W60" i="11"/>
  <c r="W58" i="11"/>
  <c r="W55" i="11"/>
  <c r="W53" i="11"/>
  <c r="W50" i="11"/>
  <c r="R49" i="11" s="1"/>
  <c r="W48" i="11"/>
  <c r="W45" i="11"/>
  <c r="R43" i="11" s="1"/>
  <c r="P40" i="11" s="1"/>
  <c r="N43" i="11" s="1"/>
  <c r="W43" i="11"/>
  <c r="Y44" i="11" s="1"/>
  <c r="AA41" i="11" s="1"/>
  <c r="W40" i="11"/>
  <c r="R38" i="11" s="1"/>
  <c r="W38" i="11"/>
  <c r="Y39" i="11" s="1"/>
  <c r="P35" i="11" s="1"/>
  <c r="W35" i="11"/>
  <c r="R33" i="11" s="1"/>
  <c r="P30" i="11" s="1"/>
  <c r="N33" i="11" s="1"/>
  <c r="L38" i="11" s="1"/>
  <c r="J41" i="11" s="1"/>
  <c r="F13" i="11" s="1"/>
  <c r="W33" i="11"/>
  <c r="Y34" i="11" s="1"/>
  <c r="AA31" i="11" s="1"/>
  <c r="AC36" i="11" s="1"/>
  <c r="W30" i="11"/>
  <c r="R28" i="11" s="1"/>
  <c r="W28" i="11"/>
  <c r="Y29" i="11" s="1"/>
  <c r="P45" i="11" s="1"/>
  <c r="W25" i="11"/>
  <c r="R24" i="11" s="1"/>
  <c r="P21" i="11" s="1"/>
  <c r="N24" i="11" s="1"/>
  <c r="W23" i="11"/>
  <c r="Y24" i="11" s="1"/>
  <c r="AA21" i="11" s="1"/>
  <c r="W20" i="11"/>
  <c r="R19" i="11" s="1"/>
  <c r="W18" i="11"/>
  <c r="Y19" i="11" s="1"/>
  <c r="P16" i="11" s="1"/>
  <c r="N14" i="11" s="1"/>
  <c r="L19" i="11" s="1"/>
  <c r="J23" i="11" s="1"/>
  <c r="H32" i="11" s="1"/>
  <c r="F38" i="11" s="1"/>
  <c r="W15" i="11"/>
  <c r="R14" i="11" s="1"/>
  <c r="P11" i="11" s="1"/>
  <c r="W13" i="11"/>
  <c r="Y14" i="11" s="1"/>
  <c r="AA11" i="11" s="1"/>
  <c r="AC16" i="11" s="1"/>
  <c r="AE27" i="11" s="1"/>
  <c r="AG46" i="11" s="1"/>
  <c r="AE7" i="11" s="1"/>
  <c r="W8" i="11"/>
  <c r="Y9" i="11" s="1"/>
  <c r="P26" i="11" s="1"/>
  <c r="R179" i="7" l="1"/>
  <c r="R68" i="11"/>
  <c r="R9" i="7"/>
  <c r="Y10" i="11"/>
  <c r="P27" i="11" s="1"/>
  <c r="Y70" i="11"/>
  <c r="AA72" i="11" s="1"/>
  <c r="AC77" i="11" s="1"/>
  <c r="R79" i="12" s="1"/>
  <c r="Y84" i="11"/>
  <c r="P75" i="11" s="1"/>
  <c r="D149" i="9" s="1"/>
  <c r="R64" i="11"/>
  <c r="P61" i="11" s="1"/>
  <c r="N64" i="11" s="1"/>
  <c r="D38" i="10" s="1"/>
  <c r="Y54" i="11"/>
  <c r="AA51" i="11" s="1"/>
  <c r="AC56" i="11" s="1"/>
  <c r="AE67" i="11" s="1"/>
  <c r="D82" i="11" s="1"/>
  <c r="Y74" i="11"/>
  <c r="P85" i="11" s="1"/>
  <c r="D163" i="9" s="1"/>
  <c r="Y49" i="11"/>
  <c r="P66" i="11" s="1"/>
  <c r="D135" i="9" s="1"/>
  <c r="R65" i="11"/>
  <c r="P62" i="11" s="1"/>
  <c r="N65" i="11" s="1"/>
  <c r="R54" i="11"/>
  <c r="P51" i="11" s="1"/>
  <c r="N54" i="11" s="1"/>
  <c r="L59" i="11" s="1"/>
  <c r="J63" i="11" s="1"/>
  <c r="H72" i="11" s="1"/>
  <c r="F78" i="11" s="1"/>
  <c r="D49" i="11" s="1"/>
  <c r="C63" i="11" s="1"/>
  <c r="R73" i="11"/>
  <c r="P70" i="11" s="1"/>
  <c r="N73" i="11" s="1"/>
  <c r="L78" i="11" s="1"/>
  <c r="J81" i="11" s="1"/>
  <c r="F15" i="11" s="1"/>
  <c r="D37" i="14" s="1"/>
  <c r="R135" i="9"/>
  <c r="Y55" i="11"/>
  <c r="AA52" i="11" s="1"/>
  <c r="AC57" i="11" s="1"/>
  <c r="AE68" i="11" s="1"/>
  <c r="R51" i="14" s="1"/>
  <c r="Y75" i="11"/>
  <c r="P86" i="11" s="1"/>
  <c r="R163" i="9" s="1"/>
  <c r="R121" i="7"/>
  <c r="D193" i="7"/>
  <c r="R83" i="11"/>
  <c r="P80" i="11" s="1"/>
  <c r="N83" i="11" s="1"/>
  <c r="D51" i="10" s="1"/>
  <c r="D150" i="7"/>
  <c r="Y59" i="11"/>
  <c r="P56" i="11" s="1"/>
  <c r="D121" i="9" s="1"/>
  <c r="D206" i="7"/>
  <c r="Y79" i="11"/>
  <c r="AA81" i="11" s="1"/>
  <c r="L66" i="11" s="1"/>
  <c r="D38" i="12" s="1"/>
  <c r="R136" i="7"/>
  <c r="R55" i="11"/>
  <c r="R193" i="7"/>
  <c r="R74" i="11"/>
  <c r="D122" i="7"/>
  <c r="D135" i="7"/>
  <c r="Y64" i="11"/>
  <c r="AA61" i="11" s="1"/>
  <c r="L85" i="11" s="1"/>
  <c r="D51" i="12" s="1"/>
  <c r="R207" i="7"/>
  <c r="R79" i="11"/>
  <c r="R84" i="11"/>
  <c r="P81" i="11" s="1"/>
  <c r="N84" i="11" s="1"/>
  <c r="R59" i="11"/>
  <c r="D190" i="8" s="1"/>
  <c r="R78" i="11"/>
  <c r="R150" i="7"/>
  <c r="Y60" i="11"/>
  <c r="P57" i="11" s="1"/>
  <c r="R121" i="9" s="1"/>
  <c r="Y80" i="11"/>
  <c r="AA82" i="11" s="1"/>
  <c r="R52" i="9" s="1"/>
  <c r="R122" i="7"/>
  <c r="D136" i="7"/>
  <c r="D79" i="12"/>
  <c r="H43" i="11"/>
  <c r="F7" i="11" s="1"/>
  <c r="D162" i="9"/>
  <c r="D218" i="8"/>
  <c r="D51" i="9"/>
  <c r="R190" i="8"/>
  <c r="R149" i="9"/>
  <c r="R108" i="8"/>
  <c r="R80" i="8"/>
  <c r="D220" i="7"/>
  <c r="D165" i="7"/>
  <c r="H44" i="11"/>
  <c r="F8" i="11" s="1"/>
  <c r="R165" i="7"/>
  <c r="R221" i="7"/>
  <c r="D93" i="8"/>
  <c r="D176" i="8"/>
  <c r="D204" i="8"/>
  <c r="D120" i="9"/>
  <c r="R220" i="7"/>
  <c r="D221" i="7"/>
  <c r="D178" i="7"/>
  <c r="R65" i="8"/>
  <c r="R176" i="8"/>
  <c r="R204" i="8"/>
  <c r="R151" i="7"/>
  <c r="D164" i="7"/>
  <c r="D151" i="7"/>
  <c r="D179" i="7"/>
  <c r="R206" i="7"/>
  <c r="D121" i="7"/>
  <c r="R178" i="7"/>
  <c r="D207" i="7"/>
  <c r="A3" i="17"/>
  <c r="A3" i="16"/>
  <c r="A3" i="15"/>
  <c r="A17" i="14"/>
  <c r="A3" i="14"/>
  <c r="A17" i="13"/>
  <c r="A3" i="13"/>
  <c r="A31" i="12"/>
  <c r="A17" i="12"/>
  <c r="A3" i="12"/>
  <c r="D80" i="8" l="1"/>
  <c r="D148" i="9"/>
  <c r="D52" i="9"/>
  <c r="D38" i="9"/>
  <c r="D134" i="9"/>
  <c r="D66" i="8"/>
  <c r="R51" i="9"/>
  <c r="D107" i="8"/>
  <c r="R93" i="8"/>
  <c r="D78" i="12"/>
  <c r="D50" i="10"/>
  <c r="D37" i="10"/>
  <c r="D83" i="11"/>
  <c r="E21" i="5" s="1"/>
  <c r="P71" i="11"/>
  <c r="R205" i="8"/>
  <c r="D94" i="8"/>
  <c r="D37" i="9"/>
  <c r="D10" i="15"/>
  <c r="D23" i="13"/>
  <c r="L67" i="11"/>
  <c r="R219" i="8"/>
  <c r="D219" i="8"/>
  <c r="D205" i="8"/>
  <c r="D108" i="8"/>
  <c r="R107" i="8"/>
  <c r="D177" i="8"/>
  <c r="D9" i="18"/>
  <c r="D50" i="12"/>
  <c r="D24" i="13"/>
  <c r="D79" i="8"/>
  <c r="P52" i="11"/>
  <c r="R177" i="8"/>
  <c r="R66" i="8"/>
  <c r="R37" i="9"/>
  <c r="D37" i="12"/>
  <c r="D65" i="8"/>
  <c r="D23" i="14"/>
  <c r="R94" i="8"/>
  <c r="R78" i="12"/>
  <c r="R191" i="8"/>
  <c r="D191" i="8"/>
  <c r="B21" i="5"/>
  <c r="D51" i="14"/>
  <c r="R218" i="8"/>
  <c r="R10" i="14"/>
  <c r="R23" i="15"/>
  <c r="L86" i="11"/>
  <c r="R79" i="8"/>
  <c r="D10" i="14"/>
  <c r="R38" i="10"/>
  <c r="R134" i="9"/>
  <c r="A31" i="10"/>
  <c r="A17" i="10"/>
  <c r="A3" i="10"/>
  <c r="A73" i="9"/>
  <c r="A59" i="9"/>
  <c r="A45" i="9"/>
  <c r="A31" i="9"/>
  <c r="A17" i="9"/>
  <c r="A3" i="9"/>
  <c r="A101" i="8"/>
  <c r="A87" i="8"/>
  <c r="A73" i="8"/>
  <c r="A59" i="8"/>
  <c r="A45" i="8"/>
  <c r="A31" i="8"/>
  <c r="A17" i="8"/>
  <c r="A3" i="8"/>
  <c r="A101" i="7"/>
  <c r="A87" i="7"/>
  <c r="A73" i="7"/>
  <c r="A59" i="7"/>
  <c r="A45" i="7"/>
  <c r="A31" i="7"/>
  <c r="A17" i="7"/>
  <c r="A3" i="7"/>
  <c r="R10" i="18" l="1"/>
  <c r="N55" i="11"/>
  <c r="R120" i="9"/>
  <c r="N74" i="11"/>
  <c r="R148" i="9"/>
  <c r="D23" i="15"/>
  <c r="B23" i="5"/>
  <c r="R51" i="10"/>
  <c r="R162" i="9"/>
  <c r="R51" i="12"/>
  <c r="R38" i="9"/>
  <c r="AG87" i="11"/>
  <c r="D10" i="18"/>
  <c r="A1" i="7"/>
  <c r="A99" i="7"/>
  <c r="A99" i="8" s="1"/>
  <c r="A112" i="8" s="1"/>
  <c r="A85" i="7"/>
  <c r="A85" i="8" s="1"/>
  <c r="A71" i="7"/>
  <c r="A71" i="8" s="1"/>
  <c r="A57" i="7"/>
  <c r="A57" i="8" s="1"/>
  <c r="A57" i="9" s="1"/>
  <c r="A71" i="9" s="1"/>
  <c r="A43" i="7"/>
  <c r="A43" i="8" s="1"/>
  <c r="A43" i="9" s="1"/>
  <c r="A29" i="7"/>
  <c r="A29" i="8" s="1"/>
  <c r="A29" i="9" s="1"/>
  <c r="A15" i="7"/>
  <c r="A15" i="8" s="1"/>
  <c r="A15" i="9" s="1"/>
  <c r="L79" i="11" l="1"/>
  <c r="R50" i="10"/>
  <c r="L60" i="11"/>
  <c r="R37" i="10"/>
  <c r="A84" i="9"/>
  <c r="A112" i="9"/>
  <c r="A98" i="9"/>
  <c r="A1" i="10"/>
  <c r="A15" i="10" s="1"/>
  <c r="A29" i="10" s="1"/>
  <c r="A42" i="10" s="1"/>
  <c r="A1" i="8"/>
  <c r="A1" i="9" s="1"/>
  <c r="A1" i="14"/>
  <c r="A1" i="12"/>
  <c r="A15" i="12" s="1"/>
  <c r="A29" i="12" s="1"/>
  <c r="A42" i="12" s="1"/>
  <c r="A56" i="12" s="1"/>
  <c r="A70" i="12" s="1"/>
  <c r="A1" i="13"/>
  <c r="A15" i="13" s="1"/>
  <c r="AE9" i="11"/>
  <c r="AC8" i="11" s="1"/>
  <c r="AH64" i="11"/>
  <c r="D10" i="16"/>
  <c r="J64" i="11" l="1"/>
  <c r="R37" i="12"/>
  <c r="J82" i="11"/>
  <c r="R50" i="12"/>
  <c r="A1" i="15"/>
  <c r="A42" i="14"/>
  <c r="A28" i="14"/>
  <c r="A15" i="14"/>
  <c r="A15" i="15" s="1"/>
  <c r="R79" i="7"/>
  <c r="D37" i="7"/>
  <c r="R162" i="8"/>
  <c r="R94" i="7"/>
  <c r="D162" i="8"/>
  <c r="D94" i="7"/>
  <c r="D79" i="7"/>
  <c r="R24" i="7"/>
  <c r="R121" i="8"/>
  <c r="R37" i="7"/>
  <c r="F16" i="11" l="1"/>
  <c r="R24" i="13"/>
  <c r="H73" i="11"/>
  <c r="R23" i="13"/>
  <c r="A1" i="16"/>
  <c r="A1" i="17" s="1"/>
  <c r="A1" i="18"/>
  <c r="D23" i="7"/>
  <c r="R80" i="7"/>
  <c r="R149" i="8"/>
  <c r="R93" i="7"/>
  <c r="D106" i="9"/>
  <c r="D93" i="7"/>
  <c r="D80" i="7"/>
  <c r="D149" i="8"/>
  <c r="R23" i="7"/>
  <c r="D38" i="8"/>
  <c r="D107" i="9"/>
  <c r="L45" i="11"/>
  <c r="D23" i="8"/>
  <c r="R38" i="7"/>
  <c r="R134" i="8"/>
  <c r="L46" i="11"/>
  <c r="R23" i="8"/>
  <c r="R107" i="9"/>
  <c r="R38" i="8"/>
  <c r="D121" i="8"/>
  <c r="D24" i="7"/>
  <c r="R106" i="9"/>
  <c r="D134" i="8"/>
  <c r="D38" i="7"/>
  <c r="F79" i="11" l="1"/>
  <c r="D50" i="11" s="1"/>
  <c r="C64" i="11" s="1"/>
  <c r="R23" i="14"/>
  <c r="R79" i="9"/>
  <c r="L26" i="11"/>
  <c r="D51" i="8"/>
  <c r="D10" i="9"/>
  <c r="D24" i="12"/>
  <c r="L27" i="11"/>
  <c r="R51" i="8"/>
  <c r="R80" i="9"/>
  <c r="R10" i="8"/>
  <c r="R24" i="12"/>
  <c r="R10" i="9"/>
  <c r="D24" i="10"/>
  <c r="R24" i="10"/>
  <c r="D10" i="8"/>
  <c r="D80" i="9"/>
  <c r="D79" i="9"/>
  <c r="D10" i="10" l="1"/>
  <c r="D24" i="9"/>
  <c r="D10" i="12"/>
  <c r="R10" i="12"/>
  <c r="R24" i="9"/>
  <c r="R10" i="10"/>
  <c r="D120" i="8"/>
  <c r="R148" i="8" l="1"/>
  <c r="R66" i="7"/>
  <c r="R52" i="7"/>
  <c r="R135" i="8"/>
  <c r="B26" i="5"/>
  <c r="F26" i="5" s="1"/>
  <c r="D163" i="8"/>
  <c r="D108" i="7"/>
  <c r="R120" i="8"/>
  <c r="R10" i="7"/>
  <c r="E26" i="5"/>
  <c r="R51" i="7"/>
  <c r="D148" i="8"/>
  <c r="D66" i="7"/>
  <c r="D51" i="7"/>
  <c r="D65" i="7"/>
  <c r="D10" i="7"/>
  <c r="R65" i="7"/>
  <c r="R108" i="7"/>
  <c r="R163" i="8"/>
  <c r="D52" i="7"/>
  <c r="D135" i="8"/>
  <c r="D24" i="8" l="1"/>
  <c r="D66" i="9"/>
  <c r="D107" i="7"/>
  <c r="F23" i="5"/>
  <c r="H8" i="11"/>
  <c r="R107" i="7"/>
  <c r="R37" i="8"/>
  <c r="E23" i="5"/>
  <c r="H9" i="11"/>
  <c r="D9" i="7"/>
  <c r="D37" i="8"/>
  <c r="R65" i="9"/>
  <c r="R9" i="8"/>
  <c r="D92" i="9"/>
  <c r="R66" i="9"/>
  <c r="R24" i="8"/>
  <c r="D65" i="9"/>
  <c r="R92" i="9"/>
  <c r="D93" i="9" l="1"/>
  <c r="D52" i="8"/>
  <c r="R64" i="12"/>
  <c r="R9" i="9"/>
  <c r="D23" i="10"/>
  <c r="D9" i="10"/>
  <c r="R9" i="10"/>
  <c r="D9" i="8"/>
  <c r="R52" i="8"/>
  <c r="R93" i="9"/>
  <c r="R23" i="10"/>
  <c r="H84" i="11"/>
  <c r="R23" i="9"/>
  <c r="D23" i="9"/>
  <c r="H83" i="11"/>
  <c r="D65" i="12" l="1"/>
  <c r="R65" i="12"/>
  <c r="D9" i="12"/>
  <c r="D23" i="12"/>
  <c r="D9" i="9"/>
  <c r="D64" i="12"/>
  <c r="R23" i="12"/>
  <c r="R9" i="12"/>
  <c r="R24" i="14" l="1"/>
  <c r="R50" i="14"/>
  <c r="D24" i="14"/>
  <c r="E24" i="5"/>
  <c r="F21" i="5"/>
  <c r="R9" i="13"/>
  <c r="D9" i="13"/>
  <c r="AG88" i="11" l="1"/>
  <c r="R10" i="15"/>
  <c r="E20" i="5"/>
  <c r="D50" i="14"/>
  <c r="R10" i="13"/>
  <c r="D24" i="15"/>
  <c r="B24" i="5"/>
  <c r="F24" i="5" s="1"/>
  <c r="D10" i="13"/>
  <c r="R9" i="16"/>
  <c r="R9" i="17"/>
  <c r="R9" i="14"/>
  <c r="AE10" i="11" l="1"/>
  <c r="AH65" i="11"/>
  <c r="R10" i="16"/>
  <c r="B19" i="5"/>
  <c r="B20" i="5"/>
  <c r="F20" i="5" s="1"/>
  <c r="D36" i="14"/>
  <c r="B25" i="5"/>
  <c r="F25" i="5" s="1"/>
  <c r="H14" i="11"/>
  <c r="B22" i="5"/>
  <c r="F22" i="5" s="1"/>
  <c r="D9" i="14"/>
  <c r="R36" i="14"/>
  <c r="H15" i="11"/>
  <c r="E25" i="5"/>
  <c r="D9" i="16"/>
  <c r="D9" i="17"/>
  <c r="E22" i="5"/>
  <c r="AC9" i="11" l="1"/>
  <c r="E19" i="5"/>
  <c r="R9" i="18"/>
  <c r="R9" i="15"/>
  <c r="D9" i="15"/>
  <c r="D10" i="17"/>
  <c r="F19" i="5"/>
  <c r="R10" i="17"/>
</calcChain>
</file>

<file path=xl/sharedStrings.xml><?xml version="1.0" encoding="utf-8"?>
<sst xmlns="http://schemas.openxmlformats.org/spreadsheetml/2006/main" count="1546" uniqueCount="99">
  <si>
    <t>Nome</t>
  </si>
  <si>
    <t>sexo</t>
  </si>
  <si>
    <t>Masculino</t>
  </si>
  <si>
    <t>Feminino</t>
  </si>
  <si>
    <t>escalão</t>
  </si>
  <si>
    <t>INFANTIS</t>
  </si>
  <si>
    <t>INICIADOS</t>
  </si>
  <si>
    <t>JUVENIS</t>
  </si>
  <si>
    <t>JUNIORES</t>
  </si>
  <si>
    <t>Escola</t>
  </si>
  <si>
    <t>fase</t>
  </si>
  <si>
    <t>CLDE VISEU</t>
  </si>
  <si>
    <t>REGIONAL</t>
  </si>
  <si>
    <t>NACIONAL</t>
  </si>
  <si>
    <t>ESCALÃO</t>
  </si>
  <si>
    <t>Género</t>
  </si>
  <si>
    <t>Fase</t>
  </si>
  <si>
    <t>Escalão</t>
  </si>
  <si>
    <t>BOLETIM DE JOGO</t>
  </si>
  <si>
    <t>CONTROLE</t>
  </si>
  <si>
    <t>JOGO</t>
  </si>
  <si>
    <t>GRUPO</t>
  </si>
  <si>
    <t>HORA E MESA</t>
  </si>
  <si>
    <t>VAGA</t>
  </si>
  <si>
    <t>PONT.</t>
  </si>
  <si>
    <t>-</t>
  </si>
  <si>
    <t>Nº</t>
  </si>
  <si>
    <t>NOME</t>
  </si>
  <si>
    <t>1º set</t>
  </si>
  <si>
    <t>2º set</t>
  </si>
  <si>
    <t>3º set</t>
  </si>
  <si>
    <t>4º set</t>
  </si>
  <si>
    <t>5º set</t>
  </si>
  <si>
    <t>final</t>
  </si>
  <si>
    <t>o árbitro</t>
  </si>
  <si>
    <t>o vencedor</t>
  </si>
  <si>
    <t>por</t>
  </si>
  <si>
    <t>FINAL</t>
  </si>
  <si>
    <t>5º e 6º</t>
  </si>
  <si>
    <t>7º e 8º</t>
  </si>
  <si>
    <t>(8)</t>
  </si>
  <si>
    <t>Finalíssima</t>
  </si>
  <si>
    <t>(9)</t>
  </si>
  <si>
    <t>Apuramento dos 5º e 6º classificados</t>
  </si>
  <si>
    <t>(10)</t>
  </si>
  <si>
    <t>(2)</t>
  </si>
  <si>
    <t>(11)</t>
  </si>
  <si>
    <t>Apuramento dos 7º e 8º classificados</t>
  </si>
  <si>
    <t>(1)</t>
  </si>
  <si>
    <t>(6)</t>
  </si>
  <si>
    <t>(5)</t>
  </si>
  <si>
    <t>(7)</t>
  </si>
  <si>
    <t>(4)</t>
  </si>
  <si>
    <t>(3)</t>
  </si>
  <si>
    <t>ESCOLA</t>
  </si>
  <si>
    <t>MF1</t>
  </si>
  <si>
    <t>MF2</t>
  </si>
  <si>
    <t>MF3</t>
  </si>
  <si>
    <t>MF4</t>
  </si>
  <si>
    <t>FINALÍSSIMA</t>
  </si>
  <si>
    <t>GÉNERO</t>
  </si>
  <si>
    <t>(12)</t>
  </si>
  <si>
    <t>(14)</t>
  </si>
  <si>
    <t>(17)</t>
  </si>
  <si>
    <t>(13)</t>
  </si>
  <si>
    <t>(19)</t>
  </si>
  <si>
    <t>(15)</t>
  </si>
  <si>
    <t>(16)</t>
  </si>
  <si>
    <t>(18)</t>
  </si>
  <si>
    <t>MD1</t>
  </si>
  <si>
    <t>MD2</t>
  </si>
  <si>
    <t>MD3</t>
  </si>
  <si>
    <t>MD4</t>
  </si>
  <si>
    <t>MD5</t>
  </si>
  <si>
    <t>MD6</t>
  </si>
  <si>
    <t>MF V</t>
  </si>
  <si>
    <t>F16</t>
  </si>
  <si>
    <t>MD 3º</t>
  </si>
  <si>
    <t xml:space="preserve">1/2 </t>
  </si>
  <si>
    <t>7º/8º Class</t>
  </si>
  <si>
    <t>5º/6º Class</t>
  </si>
  <si>
    <t>Campeonato Nacional</t>
  </si>
  <si>
    <t>Ténis de Mesa</t>
  </si>
  <si>
    <t>Regional</t>
  </si>
  <si>
    <t>Iniciado</t>
  </si>
  <si>
    <t>Campeonato Regional</t>
  </si>
  <si>
    <t>Campeonato CLDE</t>
  </si>
  <si>
    <t>CLDE</t>
  </si>
  <si>
    <t>Nacional</t>
  </si>
  <si>
    <t>Infantil A</t>
  </si>
  <si>
    <t>Infantil B</t>
  </si>
  <si>
    <t>Juvenil</t>
  </si>
  <si>
    <t>FASE</t>
  </si>
  <si>
    <t>DATA</t>
  </si>
  <si>
    <t>LOCAL</t>
  </si>
  <si>
    <t>Infantis A</t>
  </si>
  <si>
    <t>Infantis B</t>
  </si>
  <si>
    <t>Iniciados</t>
  </si>
  <si>
    <t>Juvenis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</si>
</sst>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4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3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indexed="8"/>
      <name val="Calibri"/>
      <family val="2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19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0" fillId="0" borderId="0" xfId="0" applyFill="1" applyBorder="1"/>
    <xf numFmtId="0" fontId="9" fillId="0" borderId="0" xfId="1" applyFont="1"/>
    <xf numFmtId="0" fontId="9" fillId="0" borderId="0" xfId="1" applyFont="1" applyAlignment="1">
      <alignment wrapText="1"/>
    </xf>
    <xf numFmtId="0" fontId="8" fillId="0" borderId="15" xfId="1" applyFont="1" applyBorder="1" applyAlignment="1">
      <alignment vertical="center" wrapText="1"/>
    </xf>
    <xf numFmtId="0" fontId="9" fillId="0" borderId="13" xfId="1" applyFont="1" applyBorder="1"/>
    <xf numFmtId="0" fontId="9" fillId="0" borderId="13" xfId="1" applyFont="1" applyBorder="1" applyAlignment="1">
      <alignment horizontal="center" wrapText="1"/>
    </xf>
    <xf numFmtId="0" fontId="9" fillId="0" borderId="0" xfId="1" quotePrefix="1" applyFont="1"/>
    <xf numFmtId="0" fontId="5" fillId="0" borderId="0" xfId="1" applyFont="1"/>
    <xf numFmtId="0" fontId="5" fillId="0" borderId="0" xfId="1" applyFont="1" applyAlignment="1">
      <alignment wrapText="1"/>
    </xf>
    <xf numFmtId="0" fontId="7" fillId="0" borderId="0" xfId="1" applyFont="1"/>
    <xf numFmtId="0" fontId="8" fillId="0" borderId="0" xfId="1" applyFont="1"/>
    <xf numFmtId="0" fontId="10" fillId="0" borderId="0" xfId="1" applyFont="1"/>
    <xf numFmtId="0" fontId="15" fillId="0" borderId="0" xfId="1" applyFont="1"/>
    <xf numFmtId="0" fontId="13" fillId="0" borderId="0" xfId="1" applyFont="1"/>
    <xf numFmtId="0" fontId="9" fillId="0" borderId="13" xfId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9" fillId="0" borderId="0" xfId="0" applyFont="1"/>
    <xf numFmtId="0" fontId="0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/>
    <xf numFmtId="0" fontId="20" fillId="0" borderId="31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24" xfId="0" applyFill="1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0" fillId="0" borderId="20" xfId="0" applyFill="1" applyBorder="1" applyAlignment="1" applyProtection="1">
      <alignment horizontal="left" indent="1"/>
      <protection locked="0"/>
    </xf>
    <xf numFmtId="0" fontId="0" fillId="0" borderId="27" xfId="0" applyBorder="1" applyAlignment="1" applyProtection="1">
      <alignment horizontal="left" indent="1"/>
      <protection locked="0"/>
    </xf>
    <xf numFmtId="0" fontId="0" fillId="0" borderId="21" xfId="0" applyBorder="1" applyAlignment="1" applyProtection="1">
      <alignment horizontal="left" indent="1"/>
      <protection locked="0"/>
    </xf>
    <xf numFmtId="0" fontId="0" fillId="0" borderId="22" xfId="0" applyFill="1" applyBorder="1" applyAlignment="1" applyProtection="1">
      <alignment horizontal="left" indent="1"/>
      <protection locked="0"/>
    </xf>
    <xf numFmtId="0" fontId="24" fillId="0" borderId="0" xfId="0" applyFont="1"/>
    <xf numFmtId="0" fontId="23" fillId="0" borderId="0" xfId="0" applyFont="1"/>
    <xf numFmtId="0" fontId="23" fillId="0" borderId="0" xfId="0" quotePrefix="1" applyFont="1"/>
    <xf numFmtId="0" fontId="23" fillId="0" borderId="11" xfId="0" quotePrefix="1" applyFont="1" applyBorder="1" applyAlignment="1">
      <alignment horizontal="center"/>
    </xf>
    <xf numFmtId="0" fontId="24" fillId="0" borderId="11" xfId="0" applyFont="1" applyBorder="1"/>
    <xf numFmtId="0" fontId="24" fillId="0" borderId="11" xfId="0" applyFont="1" applyBorder="1" applyAlignment="1">
      <alignment horizontal="center"/>
    </xf>
    <xf numFmtId="0" fontId="18" fillId="0" borderId="0" xfId="0" applyFont="1" applyAlignment="1"/>
    <xf numFmtId="0" fontId="23" fillId="0" borderId="0" xfId="0" applyFont="1" applyBorder="1"/>
    <xf numFmtId="0" fontId="23" fillId="0" borderId="0" xfId="0" applyFont="1" applyBorder="1" applyAlignment="1">
      <alignment vertical="top"/>
    </xf>
    <xf numFmtId="0" fontId="22" fillId="0" borderId="0" xfId="0" applyFont="1" applyBorder="1" applyAlignment="1">
      <alignment horizontal="right" vertical="top"/>
    </xf>
    <xf numFmtId="0" fontId="24" fillId="0" borderId="0" xfId="0" applyFont="1" applyBorder="1"/>
    <xf numFmtId="0" fontId="0" fillId="0" borderId="0" xfId="0" applyAlignment="1">
      <alignment horizontal="center" vertical="center"/>
    </xf>
    <xf numFmtId="0" fontId="26" fillId="3" borderId="5" xfId="0" applyFont="1" applyFill="1" applyBorder="1" applyAlignment="1">
      <alignment horizontal="center" vertical="top"/>
    </xf>
    <xf numFmtId="0" fontId="26" fillId="3" borderId="0" xfId="0" applyFont="1" applyFill="1" applyAlignment="1">
      <alignment horizontal="center" vertical="top"/>
    </xf>
    <xf numFmtId="0" fontId="28" fillId="0" borderId="11" xfId="0" quotePrefix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11" xfId="0" quotePrefix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quotePrefix="1" applyFont="1" applyAlignment="1">
      <alignment horizontal="center" vertical="center"/>
    </xf>
    <xf numFmtId="0" fontId="26" fillId="0" borderId="11" xfId="0" quotePrefix="1" applyFont="1" applyBorder="1" applyAlignment="1">
      <alignment horizontal="center"/>
    </xf>
    <xf numFmtId="0" fontId="28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7" fillId="0" borderId="11" xfId="0" quotePrefix="1" applyFont="1" applyBorder="1" applyAlignment="1">
      <alignment horizontal="center"/>
    </xf>
    <xf numFmtId="0" fontId="26" fillId="3" borderId="32" xfId="0" applyFont="1" applyFill="1" applyBorder="1" applyAlignment="1">
      <alignment horizontal="center" vertical="top"/>
    </xf>
    <xf numFmtId="0" fontId="26" fillId="0" borderId="0" xfId="0" applyFont="1" applyAlignment="1">
      <alignment horizontal="center" vertical="center"/>
    </xf>
    <xf numFmtId="0" fontId="28" fillId="0" borderId="9" xfId="0" quotePrefix="1" applyFont="1" applyBorder="1" applyAlignment="1">
      <alignment horizontal="center"/>
    </xf>
    <xf numFmtId="0" fontId="28" fillId="0" borderId="9" xfId="0" quotePrefix="1" applyFont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top"/>
    </xf>
    <xf numFmtId="0" fontId="26" fillId="0" borderId="0" xfId="0" quotePrefix="1" applyFont="1" applyAlignment="1">
      <alignment horizontal="center" vertical="center"/>
    </xf>
    <xf numFmtId="0" fontId="28" fillId="0" borderId="8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center"/>
    </xf>
    <xf numFmtId="0" fontId="22" fillId="0" borderId="11" xfId="0" applyFont="1" applyBorder="1" applyAlignment="1">
      <alignment horizontal="right" vertical="top"/>
    </xf>
    <xf numFmtId="0" fontId="23" fillId="0" borderId="9" xfId="0" applyFont="1" applyBorder="1" applyAlignment="1">
      <alignment horizontal="right" vertical="top"/>
    </xf>
    <xf numFmtId="0" fontId="24" fillId="0" borderId="0" xfId="0" applyFont="1" applyBorder="1" applyAlignment="1">
      <alignment horizontal="center"/>
    </xf>
    <xf numFmtId="0" fontId="23" fillId="0" borderId="9" xfId="0" quotePrefix="1" applyFont="1" applyBorder="1"/>
    <xf numFmtId="0" fontId="23" fillId="0" borderId="0" xfId="0" quotePrefix="1" applyFont="1" applyBorder="1"/>
    <xf numFmtId="0" fontId="26" fillId="0" borderId="0" xfId="0" applyFont="1"/>
    <xf numFmtId="0" fontId="9" fillId="0" borderId="13" xfId="1" applyFont="1" applyBorder="1" applyAlignment="1">
      <alignment horizontal="center"/>
    </xf>
    <xf numFmtId="0" fontId="0" fillId="0" borderId="7" xfId="0" applyBorder="1" applyAlignment="1">
      <alignment horizontal="left" vertical="center" inden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0" fontId="26" fillId="5" borderId="0" xfId="0" applyFont="1" applyFill="1" applyBorder="1" applyAlignment="1">
      <alignment horizontal="center" vertical="top"/>
    </xf>
    <xf numFmtId="0" fontId="28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top"/>
    </xf>
    <xf numFmtId="0" fontId="26" fillId="5" borderId="9" xfId="0" applyFont="1" applyFill="1" applyBorder="1" applyAlignment="1">
      <alignment horizontal="center" vertical="top"/>
    </xf>
    <xf numFmtId="0" fontId="26" fillId="5" borderId="9" xfId="0" applyFont="1" applyFill="1" applyBorder="1"/>
    <xf numFmtId="0" fontId="9" fillId="0" borderId="13" xfId="1" applyFont="1" applyBorder="1" applyAlignment="1">
      <alignment horizontal="center"/>
    </xf>
    <xf numFmtId="0" fontId="28" fillId="0" borderId="5" xfId="0" quotePrefix="1" applyFont="1" applyBorder="1" applyAlignment="1">
      <alignment horizontal="center" vertical="center"/>
    </xf>
    <xf numFmtId="0" fontId="0" fillId="5" borderId="6" xfId="0" applyFill="1" applyBorder="1" applyAlignment="1">
      <alignment horizontal="left" vertical="center" indent="1"/>
    </xf>
    <xf numFmtId="0" fontId="0" fillId="5" borderId="4" xfId="0" applyFill="1" applyBorder="1" applyAlignment="1">
      <alignment horizontal="left" vertical="center" indent="1"/>
    </xf>
    <xf numFmtId="0" fontId="0" fillId="5" borderId="40" xfId="0" applyFill="1" applyBorder="1" applyAlignment="1">
      <alignment horizontal="left" vertical="center" indent="1"/>
    </xf>
    <xf numFmtId="0" fontId="0" fillId="5" borderId="7" xfId="0" applyFill="1" applyBorder="1" applyAlignment="1">
      <alignment horizontal="left" vertical="center" indent="1"/>
    </xf>
    <xf numFmtId="0" fontId="0" fillId="2" borderId="0" xfId="0" applyFill="1" applyProtection="1">
      <protection locked="0"/>
    </xf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/>
    <xf numFmtId="0" fontId="1" fillId="6" borderId="47" xfId="0" applyFont="1" applyFill="1" applyBorder="1" applyAlignment="1" applyProtection="1">
      <alignment horizontal="center" vertical="center"/>
      <protection locked="0"/>
    </xf>
    <xf numFmtId="0" fontId="1" fillId="9" borderId="47" xfId="0" applyFont="1" applyFill="1" applyBorder="1" applyAlignment="1" applyProtection="1">
      <alignment horizontal="center" vertical="center"/>
      <protection locked="0"/>
    </xf>
    <xf numFmtId="0" fontId="4" fillId="10" borderId="47" xfId="0" applyFont="1" applyFill="1" applyBorder="1" applyAlignment="1" applyProtection="1">
      <alignment horizontal="center" vertical="center"/>
      <protection locked="0"/>
    </xf>
    <xf numFmtId="22" fontId="12" fillId="11" borderId="47" xfId="0" applyNumberFormat="1" applyFont="1" applyFill="1" applyBorder="1" applyAlignment="1" applyProtection="1">
      <alignment horizontal="center" vertical="center"/>
      <protection locked="0"/>
    </xf>
    <xf numFmtId="0" fontId="31" fillId="3" borderId="4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32" fillId="4" borderId="0" xfId="0" applyFont="1" applyFill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2" fillId="0" borderId="8" xfId="0" applyFont="1" applyBorder="1" applyAlignment="1">
      <alignment horizontal="center" vertical="center"/>
    </xf>
    <xf numFmtId="0" fontId="33" fillId="4" borderId="12" xfId="0" applyFont="1" applyFill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quotePrefix="1" applyFont="1" applyAlignment="1">
      <alignment horizontal="center" vertical="center"/>
    </xf>
    <xf numFmtId="0" fontId="0" fillId="0" borderId="9" xfId="0" applyFont="1" applyBorder="1"/>
    <xf numFmtId="0" fontId="0" fillId="0" borderId="11" xfId="0" applyFont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9" xfId="0" quotePrefix="1" applyFont="1" applyBorder="1" applyAlignment="1">
      <alignment horizontal="center"/>
    </xf>
    <xf numFmtId="0" fontId="0" fillId="4" borderId="12" xfId="0" applyFont="1" applyFill="1" applyBorder="1"/>
    <xf numFmtId="0" fontId="0" fillId="0" borderId="0" xfId="0" applyFont="1" applyBorder="1" applyAlignment="1">
      <alignment horizontal="center" vertical="center"/>
    </xf>
    <xf numFmtId="0" fontId="0" fillId="3" borderId="5" xfId="0" applyFont="1" applyFill="1" applyBorder="1"/>
    <xf numFmtId="0" fontId="32" fillId="5" borderId="0" xfId="0" applyFont="1" applyFill="1" applyBorder="1" applyAlignment="1">
      <alignment horizontal="center"/>
    </xf>
    <xf numFmtId="0" fontId="33" fillId="5" borderId="9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 vertical="center"/>
    </xf>
    <xf numFmtId="0" fontId="0" fillId="3" borderId="32" xfId="0" applyFont="1" applyFill="1" applyBorder="1"/>
    <xf numFmtId="0" fontId="0" fillId="5" borderId="9" xfId="0" applyFont="1" applyFill="1" applyBorder="1"/>
    <xf numFmtId="0" fontId="0" fillId="5" borderId="0" xfId="0" applyFont="1" applyFill="1" applyBorder="1"/>
    <xf numFmtId="0" fontId="0" fillId="5" borderId="0" xfId="0" applyFont="1" applyFill="1" applyBorder="1" applyAlignment="1">
      <alignment horizontal="center"/>
    </xf>
    <xf numFmtId="0" fontId="32" fillId="5" borderId="9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9" xfId="0" applyFont="1" applyFill="1" applyBorder="1"/>
    <xf numFmtId="0" fontId="0" fillId="3" borderId="0" xfId="0" applyFont="1" applyFill="1"/>
    <xf numFmtId="0" fontId="0" fillId="0" borderId="0" xfId="0" quotePrefix="1" applyFont="1" applyBorder="1"/>
    <xf numFmtId="0" fontId="0" fillId="0" borderId="19" xfId="0" applyFont="1" applyBorder="1"/>
    <xf numFmtId="0" fontId="0" fillId="0" borderId="12" xfId="0" applyFont="1" applyBorder="1"/>
    <xf numFmtId="0" fontId="0" fillId="0" borderId="12" xfId="0" applyFont="1" applyBorder="1" applyAlignment="1">
      <alignment horizontal="center" vertical="center"/>
    </xf>
    <xf numFmtId="22" fontId="0" fillId="0" borderId="0" xfId="0" applyNumberFormat="1" applyFont="1"/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0" fontId="27" fillId="2" borderId="19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Protection="1">
      <protection locked="0"/>
    </xf>
    <xf numFmtId="0" fontId="34" fillId="0" borderId="0" xfId="0" applyFont="1"/>
    <xf numFmtId="0" fontId="16" fillId="0" borderId="0" xfId="0" applyFont="1" applyAlignment="1" applyProtection="1">
      <alignment horizontal="center"/>
      <protection locked="0"/>
    </xf>
    <xf numFmtId="0" fontId="21" fillId="8" borderId="0" xfId="0" applyFont="1" applyFill="1" applyAlignment="1">
      <alignment horizontal="center"/>
    </xf>
    <xf numFmtId="0" fontId="25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0" fillId="0" borderId="44" xfId="0" applyBorder="1" applyAlignment="1" applyProtection="1">
      <alignment horizontal="left" vertical="center" indent="1"/>
      <protection locked="0"/>
    </xf>
    <xf numFmtId="0" fontId="0" fillId="0" borderId="45" xfId="0" applyBorder="1" applyAlignment="1" applyProtection="1">
      <alignment horizontal="left" vertical="center" indent="1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42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2" borderId="0" xfId="0" applyFill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9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16" xfId="1" applyNumberFormat="1" applyFont="1" applyBorder="1" applyAlignment="1">
      <alignment horizontal="center" vertical="center"/>
    </xf>
    <xf numFmtId="20" fontId="8" fillId="0" borderId="14" xfId="1" applyNumberFormat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wrapText="1"/>
    </xf>
    <xf numFmtId="0" fontId="9" fillId="0" borderId="15" xfId="1" applyFont="1" applyBorder="1" applyAlignment="1">
      <alignment horizontal="center" wrapText="1"/>
    </xf>
    <xf numFmtId="0" fontId="9" fillId="0" borderId="16" xfId="1" applyFont="1" applyBorder="1" applyAlignment="1">
      <alignment horizontal="center" wrapText="1"/>
    </xf>
    <xf numFmtId="0" fontId="7" fillId="5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9" fillId="0" borderId="13" xfId="1" applyFont="1" applyBorder="1" applyAlignment="1">
      <alignment horizontal="left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6" borderId="0" xfId="1" applyFont="1" applyFill="1" applyAlignment="1">
      <alignment horizontal="center"/>
    </xf>
    <xf numFmtId="0" fontId="7" fillId="7" borderId="0" xfId="1" applyFont="1" applyFill="1" applyAlignment="1">
      <alignment horizontal="center"/>
    </xf>
    <xf numFmtId="49" fontId="8" fillId="0" borderId="14" xfId="1" applyNumberFormat="1" applyFont="1" applyBorder="1" applyAlignment="1">
      <alignment horizontal="center" vertical="center" shrinkToFit="1"/>
    </xf>
    <xf numFmtId="49" fontId="8" fillId="0" borderId="15" xfId="1" applyNumberFormat="1" applyFont="1" applyBorder="1" applyAlignment="1">
      <alignment horizontal="center" vertical="center" shrinkToFit="1"/>
    </xf>
    <xf numFmtId="49" fontId="8" fillId="0" borderId="16" xfId="1" applyNumberFormat="1" applyFont="1" applyBorder="1" applyAlignment="1">
      <alignment horizontal="center" vertical="center" shrinkToFit="1"/>
    </xf>
  </cellXfs>
  <cellStyles count="3">
    <cellStyle name="Normal" xfId="0" builtinId="0"/>
    <cellStyle name="Normal 2 2" xfId="2" xr:uid="{2F6E031E-31F1-4AE6-8E71-A9DAE859046F}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emf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3</xdr:col>
      <xdr:colOff>1142548</xdr:colOff>
      <xdr:row>5</xdr:row>
      <xdr:rowOff>747359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0" y="9525"/>
          <a:ext cx="5733598" cy="1690334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522132</xdr:colOff>
      <xdr:row>56</xdr:row>
      <xdr:rowOff>55942</xdr:rowOff>
    </xdr:from>
    <xdr:ext cx="356235" cy="93726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422215" y="11941025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501382</xdr:colOff>
      <xdr:row>65</xdr:row>
      <xdr:rowOff>166482</xdr:rowOff>
    </xdr:from>
    <xdr:ext cx="356235" cy="97663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866882" y="13977732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28</xdr:col>
      <xdr:colOff>631098</xdr:colOff>
      <xdr:row>0</xdr:row>
      <xdr:rowOff>103238</xdr:rowOff>
    </xdr:from>
    <xdr:to>
      <xdr:col>30</xdr:col>
      <xdr:colOff>89887</xdr:colOff>
      <xdr:row>2</xdr:row>
      <xdr:rowOff>544285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69277" y="103238"/>
          <a:ext cx="1146075" cy="12030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244929</xdr:colOff>
      <xdr:row>0</xdr:row>
      <xdr:rowOff>95251</xdr:rowOff>
    </xdr:from>
    <xdr:to>
      <xdr:col>13</xdr:col>
      <xdr:colOff>1340237</xdr:colOff>
      <xdr:row>2</xdr:row>
      <xdr:rowOff>600218</xdr:rowOff>
    </xdr:to>
    <xdr:pic>
      <xdr:nvPicPr>
        <xdr:cNvPr id="9" name="Picture 8" descr="Direção-Geral da Educaçã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95251"/>
          <a:ext cx="9490915" cy="126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107324</xdr:colOff>
      <xdr:row>0</xdr:row>
      <xdr:rowOff>27214</xdr:rowOff>
    </xdr:from>
    <xdr:to>
      <xdr:col>22</xdr:col>
      <xdr:colOff>620423</xdr:colOff>
      <xdr:row>2</xdr:row>
      <xdr:rowOff>544285</xdr:rowOff>
    </xdr:to>
    <xdr:pic>
      <xdr:nvPicPr>
        <xdr:cNvPr id="11" name="Imagem 10" descr="Direção-Geral dos Estabelecimentos Escolares - ePortugal.gov.pt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79288" y="27214"/>
          <a:ext cx="2717456" cy="12790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893367</xdr:colOff>
      <xdr:row>0</xdr:row>
      <xdr:rowOff>0</xdr:rowOff>
    </xdr:from>
    <xdr:to>
      <xdr:col>26</xdr:col>
      <xdr:colOff>358153</xdr:colOff>
      <xdr:row>2</xdr:row>
      <xdr:rowOff>560615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956974" y="0"/>
          <a:ext cx="1152072" cy="13226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5</xdr:row>
      <xdr:rowOff>737834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0"/>
          <a:ext cx="5905500" cy="1690334"/>
          <a:chOff x="1308400" y="1129066"/>
          <a:chExt cx="5733598" cy="1690334"/>
        </a:xfrm>
      </xdr:grpSpPr>
      <xdr:pic>
        <xdr:nvPicPr>
          <xdr:cNvPr id="11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m 11" descr="Direção-Geral dos Estabelecimentos Escolares - ePortugal.gov.pt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15" name="Imagem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6:M50"/>
  <sheetViews>
    <sheetView tabSelected="1" workbookViewId="0">
      <selection activeCell="B14" sqref="B14"/>
    </sheetView>
  </sheetViews>
  <sheetFormatPr defaultRowHeight="15" x14ac:dyDescent="0.25"/>
  <cols>
    <col min="2" max="2" width="32" customWidth="1"/>
    <col min="3" max="3" width="27.7109375" customWidth="1"/>
    <col min="4" max="4" width="18" customWidth="1"/>
    <col min="12" max="14" width="0" hidden="1" customWidth="1"/>
  </cols>
  <sheetData>
    <row r="6" spans="1:13" ht="58.5" customHeight="1" x14ac:dyDescent="0.25"/>
    <row r="7" spans="1:13" ht="26.25" x14ac:dyDescent="0.4">
      <c r="A7" s="160" t="s">
        <v>81</v>
      </c>
      <c r="B7" s="160"/>
      <c r="C7" s="160"/>
      <c r="D7" s="160"/>
    </row>
    <row r="8" spans="1:13" ht="21" x14ac:dyDescent="0.35">
      <c r="A8" s="161" t="s">
        <v>82</v>
      </c>
      <c r="B8" s="161"/>
      <c r="C8" s="161"/>
      <c r="D8" s="161"/>
      <c r="M8" t="s">
        <v>81</v>
      </c>
    </row>
    <row r="9" spans="1:13" x14ac:dyDescent="0.25">
      <c r="M9" t="s">
        <v>85</v>
      </c>
    </row>
    <row r="10" spans="1:13" ht="15.75" x14ac:dyDescent="0.25">
      <c r="A10" s="3" t="s">
        <v>16</v>
      </c>
      <c r="B10" s="105" t="s">
        <v>87</v>
      </c>
      <c r="M10" t="s">
        <v>86</v>
      </c>
    </row>
    <row r="12" spans="1:13" ht="15.75" x14ac:dyDescent="0.25">
      <c r="A12" s="3" t="s">
        <v>17</v>
      </c>
      <c r="B12" s="105" t="s">
        <v>89</v>
      </c>
      <c r="M12" t="s">
        <v>87</v>
      </c>
    </row>
    <row r="13" spans="1:13" x14ac:dyDescent="0.25">
      <c r="M13" t="s">
        <v>83</v>
      </c>
    </row>
    <row r="14" spans="1:13" ht="15.75" x14ac:dyDescent="0.25">
      <c r="A14" s="3" t="s">
        <v>15</v>
      </c>
      <c r="B14" s="105" t="s">
        <v>3</v>
      </c>
      <c r="M14" t="s">
        <v>88</v>
      </c>
    </row>
    <row r="15" spans="1:13" ht="15.75" x14ac:dyDescent="0.25">
      <c r="A15" s="3"/>
      <c r="B15" s="4"/>
    </row>
    <row r="16" spans="1:13" ht="15.75" thickBot="1" x14ac:dyDescent="0.3">
      <c r="M16" t="s">
        <v>89</v>
      </c>
    </row>
    <row r="17" spans="1:13" ht="20.25" thickTop="1" thickBot="1" x14ac:dyDescent="0.35">
      <c r="A17" s="27"/>
      <c r="B17" s="28" t="s">
        <v>0</v>
      </c>
      <c r="C17" s="29" t="s">
        <v>9</v>
      </c>
      <c r="D17" s="30" t="s">
        <v>87</v>
      </c>
      <c r="M17" t="s">
        <v>90</v>
      </c>
    </row>
    <row r="18" spans="1:13" ht="15.75" thickTop="1" x14ac:dyDescent="0.25">
      <c r="A18" s="26">
        <v>1</v>
      </c>
      <c r="B18" s="33"/>
      <c r="C18" s="34"/>
      <c r="D18" s="35"/>
      <c r="M18" t="s">
        <v>84</v>
      </c>
    </row>
    <row r="19" spans="1:13" x14ac:dyDescent="0.25">
      <c r="A19" s="24">
        <v>2</v>
      </c>
      <c r="B19" s="36"/>
      <c r="C19" s="37"/>
      <c r="D19" s="38"/>
      <c r="M19" t="s">
        <v>91</v>
      </c>
    </row>
    <row r="20" spans="1:13" x14ac:dyDescent="0.25">
      <c r="A20" s="24">
        <v>3</v>
      </c>
      <c r="B20" s="36"/>
      <c r="C20" s="37"/>
      <c r="D20" s="38"/>
    </row>
    <row r="21" spans="1:13" x14ac:dyDescent="0.25">
      <c r="A21" s="24">
        <v>4</v>
      </c>
      <c r="B21" s="33"/>
      <c r="C21" s="37"/>
      <c r="D21" s="38"/>
      <c r="M21" t="s">
        <v>2</v>
      </c>
    </row>
    <row r="22" spans="1:13" x14ac:dyDescent="0.25">
      <c r="A22" s="24">
        <v>5</v>
      </c>
      <c r="B22" s="36"/>
      <c r="C22" s="37"/>
      <c r="D22" s="38"/>
      <c r="M22" t="s">
        <v>3</v>
      </c>
    </row>
    <row r="23" spans="1:13" x14ac:dyDescent="0.25">
      <c r="A23" s="24">
        <v>6</v>
      </c>
      <c r="B23" s="36"/>
      <c r="C23" s="37"/>
      <c r="D23" s="35"/>
    </row>
    <row r="24" spans="1:13" x14ac:dyDescent="0.25">
      <c r="A24" s="24">
        <v>7</v>
      </c>
      <c r="B24" s="36"/>
      <c r="C24" s="37"/>
      <c r="D24" s="38"/>
    </row>
    <row r="25" spans="1:13" x14ac:dyDescent="0.25">
      <c r="A25" s="24">
        <v>8</v>
      </c>
      <c r="B25" s="36"/>
      <c r="C25" s="37"/>
      <c r="D25" s="38"/>
    </row>
    <row r="26" spans="1:13" x14ac:dyDescent="0.25">
      <c r="A26" s="24">
        <v>9</v>
      </c>
      <c r="B26" s="36"/>
      <c r="C26" s="37"/>
      <c r="D26" s="38"/>
    </row>
    <row r="27" spans="1:13" x14ac:dyDescent="0.25">
      <c r="A27" s="24">
        <v>10</v>
      </c>
      <c r="B27" s="36"/>
      <c r="C27" s="37"/>
      <c r="D27" s="38"/>
    </row>
    <row r="28" spans="1:13" x14ac:dyDescent="0.25">
      <c r="A28" s="24">
        <v>11</v>
      </c>
      <c r="B28" s="36"/>
      <c r="C28" s="37"/>
      <c r="D28" s="35"/>
    </row>
    <row r="29" spans="1:13" x14ac:dyDescent="0.25">
      <c r="A29" s="24">
        <v>12</v>
      </c>
      <c r="B29" s="36"/>
      <c r="C29" s="37"/>
      <c r="D29" s="38"/>
    </row>
    <row r="30" spans="1:13" x14ac:dyDescent="0.25">
      <c r="A30" s="24">
        <v>13</v>
      </c>
      <c r="B30" s="36"/>
      <c r="C30" s="37"/>
      <c r="D30" s="38"/>
    </row>
    <row r="31" spans="1:13" x14ac:dyDescent="0.25">
      <c r="A31" s="24">
        <v>14</v>
      </c>
      <c r="B31" s="36"/>
      <c r="C31" s="37"/>
      <c r="D31" s="38"/>
    </row>
    <row r="32" spans="1:13" x14ac:dyDescent="0.25">
      <c r="A32" s="24">
        <v>15</v>
      </c>
      <c r="B32" s="36"/>
      <c r="C32" s="37"/>
      <c r="D32" s="38"/>
    </row>
    <row r="33" spans="1:4" x14ac:dyDescent="0.25">
      <c r="A33" s="24">
        <v>16</v>
      </c>
      <c r="B33" s="36"/>
      <c r="C33" s="37"/>
      <c r="D33" s="35"/>
    </row>
    <row r="34" spans="1:4" x14ac:dyDescent="0.25">
      <c r="A34" s="24">
        <v>17</v>
      </c>
      <c r="B34" s="36"/>
      <c r="C34" s="37"/>
      <c r="D34" s="38"/>
    </row>
    <row r="35" spans="1:4" x14ac:dyDescent="0.25">
      <c r="A35" s="24">
        <v>18</v>
      </c>
      <c r="B35" s="36"/>
      <c r="C35" s="37"/>
      <c r="D35" s="38"/>
    </row>
    <row r="36" spans="1:4" x14ac:dyDescent="0.25">
      <c r="A36" s="24">
        <v>19</v>
      </c>
      <c r="B36" s="36"/>
      <c r="C36" s="37"/>
      <c r="D36" s="38"/>
    </row>
    <row r="37" spans="1:4" x14ac:dyDescent="0.25">
      <c r="A37" s="24">
        <v>20</v>
      </c>
      <c r="B37" s="36"/>
      <c r="C37" s="37"/>
      <c r="D37" s="38"/>
    </row>
    <row r="38" spans="1:4" x14ac:dyDescent="0.25">
      <c r="A38" s="24">
        <v>21</v>
      </c>
      <c r="B38" s="36"/>
      <c r="C38" s="37"/>
      <c r="D38" s="35"/>
    </row>
    <row r="39" spans="1:4" x14ac:dyDescent="0.25">
      <c r="A39" s="24">
        <v>22</v>
      </c>
      <c r="B39" s="36"/>
      <c r="C39" s="37"/>
      <c r="D39" s="38"/>
    </row>
    <row r="40" spans="1:4" x14ac:dyDescent="0.25">
      <c r="A40" s="24">
        <v>23</v>
      </c>
      <c r="B40" s="36"/>
      <c r="C40" s="37"/>
      <c r="D40" s="38"/>
    </row>
    <row r="41" spans="1:4" x14ac:dyDescent="0.25">
      <c r="A41" s="24">
        <v>24</v>
      </c>
      <c r="B41" s="36"/>
      <c r="C41" s="37"/>
      <c r="D41" s="38"/>
    </row>
    <row r="42" spans="1:4" x14ac:dyDescent="0.25">
      <c r="A42" s="24">
        <v>25</v>
      </c>
      <c r="B42" s="36"/>
      <c r="C42" s="37"/>
      <c r="D42" s="38"/>
    </row>
    <row r="43" spans="1:4" x14ac:dyDescent="0.25">
      <c r="A43" s="24">
        <v>26</v>
      </c>
      <c r="B43" s="36"/>
      <c r="C43" s="37"/>
      <c r="D43" s="35"/>
    </row>
    <row r="44" spans="1:4" x14ac:dyDescent="0.25">
      <c r="A44" s="24">
        <v>27</v>
      </c>
      <c r="B44" s="36"/>
      <c r="C44" s="37"/>
      <c r="D44" s="38"/>
    </row>
    <row r="45" spans="1:4" x14ac:dyDescent="0.25">
      <c r="A45" s="24">
        <v>28</v>
      </c>
      <c r="B45" s="36"/>
      <c r="C45" s="37"/>
      <c r="D45" s="38"/>
    </row>
    <row r="46" spans="1:4" x14ac:dyDescent="0.25">
      <c r="A46" s="24">
        <v>29</v>
      </c>
      <c r="B46" s="36"/>
      <c r="C46" s="37"/>
      <c r="D46" s="38"/>
    </row>
    <row r="47" spans="1:4" x14ac:dyDescent="0.25">
      <c r="A47" s="24">
        <v>30</v>
      </c>
      <c r="B47" s="36"/>
      <c r="C47" s="37"/>
      <c r="D47" s="38"/>
    </row>
    <row r="48" spans="1:4" x14ac:dyDescent="0.25">
      <c r="A48" s="24">
        <v>31</v>
      </c>
      <c r="B48" s="36"/>
      <c r="C48" s="37"/>
      <c r="D48" s="38"/>
    </row>
    <row r="49" spans="1:4" ht="15.75" thickBot="1" x14ac:dyDescent="0.3">
      <c r="A49" s="25">
        <v>32</v>
      </c>
      <c r="B49" s="39"/>
      <c r="C49" s="40"/>
      <c r="D49" s="41"/>
    </row>
    <row r="50" spans="1:4" ht="15.75" thickTop="1" x14ac:dyDescent="0.25"/>
  </sheetData>
  <sheetProtection algorithmName="SHA-512" hashValue="ljh35KoD5cc8Jz/heBJigtetV6gQbRm/NFInJ9VafWtxxmd/zF+T3jSBTgEKsqxNnOd+mcFxcEFMjSo0HgELKA==" saltValue="k54BVDieK1xfp2OyiF09eA==" spinCount="100000" sheet="1" objects="1" scenarios="1"/>
  <mergeCells count="2">
    <mergeCell ref="A7:D7"/>
    <mergeCell ref="A8:D8"/>
  </mergeCells>
  <phoneticPr fontId="3" type="noConversion"/>
  <dataValidations count="5">
    <dataValidation type="list" allowBlank="1" showInputMessage="1" showErrorMessage="1" sqref="B15" xr:uid="{00000000-0002-0000-0000-000002000000}">
      <formula1>sexo</formula1>
    </dataValidation>
    <dataValidation type="list" allowBlank="1" showInputMessage="1" showErrorMessage="1" sqref="B14" xr:uid="{F5054FB9-D2A6-457C-9B84-32081C88C5D0}">
      <formula1>$M$21:$M$22</formula1>
    </dataValidation>
    <dataValidation type="list" allowBlank="1" showInputMessage="1" showErrorMessage="1" sqref="B12" xr:uid="{ECDBE77A-6CC9-44C3-B672-CA6B85410A34}">
      <formula1>$M$16:$M$19</formula1>
    </dataValidation>
    <dataValidation type="list" allowBlank="1" showInputMessage="1" showErrorMessage="1" sqref="B10" xr:uid="{7145661C-4743-48A3-A805-09A92F876D5E}">
      <formula1>$M$12:$M$14</formula1>
    </dataValidation>
    <dataValidation type="list" allowBlank="1" showInputMessage="1" showErrorMessage="1" sqref="A7:D7" xr:uid="{8BED44A0-F6C1-4FC1-8B6E-9C62A7BD58E3}">
      <formula1>$M$8:$M$10</formula1>
    </dataValidation>
  </dataValidations>
  <pageMargins left="0.78740157480314965" right="0.59055118110236227" top="0.78740157480314965" bottom="0.55000000000000004" header="0" footer="0"/>
  <pageSetup paperSize="9" orientation="portrait" horizontalDpi="4294967295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817E1-2BF8-4EC2-B560-BE0ACD2C0914}">
  <dimension ref="A1:AS54"/>
  <sheetViews>
    <sheetView zoomScale="70" zoomScaleNormal="70" workbookViewId="0">
      <selection activeCell="R52" sqref="R52"/>
    </sheetView>
  </sheetViews>
  <sheetFormatPr defaultRowHeight="15" x14ac:dyDescent="0.25"/>
  <cols>
    <col min="1" max="17" width="2.28515625" style="11" customWidth="1"/>
    <col min="18" max="24" width="2.28515625" style="12" customWidth="1"/>
    <col min="25" max="42" width="2.28515625" style="11" customWidth="1"/>
  </cols>
  <sheetData>
    <row r="1" spans="1:45" s="13" customFormat="1" ht="36" x14ac:dyDescent="0.55000000000000004">
      <c r="A1" s="215" t="str">
        <f>BoletinsM1!A1</f>
        <v>Campeonato Nacional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5" s="14" customFormat="1" ht="26.25" x14ac:dyDescent="0.4">
      <c r="A2" s="208" t="s">
        <v>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45" s="5" customFormat="1" ht="19.5" thickBot="1" x14ac:dyDescent="0.35">
      <c r="A3" s="209" t="str">
        <f>CONCATENATE(SORTEIO!B12," ",SORTEIO!B14)</f>
        <v>Infantil A Feminino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R3" s="6"/>
      <c r="S3" s="6"/>
      <c r="T3" s="6"/>
      <c r="U3" s="6"/>
      <c r="V3" s="6"/>
      <c r="W3" s="6"/>
      <c r="X3" s="6"/>
    </row>
    <row r="4" spans="1:45" s="14" customFormat="1" ht="27.75" thickTop="1" thickBot="1" x14ac:dyDescent="0.45">
      <c r="A4" s="210" t="s">
        <v>19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2"/>
    </row>
    <row r="5" spans="1:45" s="5" customFormat="1" ht="20.25" thickTop="1" thickBot="1" x14ac:dyDescent="0.35">
      <c r="A5" s="191" t="s">
        <v>20</v>
      </c>
      <c r="B5" s="192"/>
      <c r="C5" s="192"/>
      <c r="D5" s="192"/>
      <c r="E5" s="192"/>
      <c r="F5" s="192"/>
      <c r="G5" s="193"/>
      <c r="H5" s="191" t="s">
        <v>21</v>
      </c>
      <c r="I5" s="192"/>
      <c r="J5" s="192"/>
      <c r="K5" s="192"/>
      <c r="L5" s="192"/>
      <c r="M5" s="192"/>
      <c r="N5" s="193"/>
      <c r="O5" s="191" t="s">
        <v>22</v>
      </c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1" t="s">
        <v>23</v>
      </c>
      <c r="AD5" s="192"/>
      <c r="AE5" s="192"/>
      <c r="AF5" s="192"/>
      <c r="AG5" s="192"/>
      <c r="AH5" s="192"/>
      <c r="AI5" s="193"/>
      <c r="AJ5" s="191" t="s">
        <v>24</v>
      </c>
      <c r="AK5" s="192"/>
      <c r="AL5" s="192"/>
      <c r="AM5" s="192"/>
      <c r="AN5" s="192"/>
      <c r="AO5" s="192"/>
      <c r="AP5" s="193"/>
    </row>
    <row r="6" spans="1:45" s="15" customFormat="1" ht="63" thickTop="1" thickBot="1" x14ac:dyDescent="0.95">
      <c r="A6" s="194">
        <v>57</v>
      </c>
      <c r="B6" s="195"/>
      <c r="C6" s="195"/>
      <c r="D6" s="195"/>
      <c r="E6" s="195"/>
      <c r="F6" s="195"/>
      <c r="G6" s="196"/>
      <c r="H6" s="197" t="s">
        <v>74</v>
      </c>
      <c r="I6" s="198"/>
      <c r="J6" s="198"/>
      <c r="K6" s="198"/>
      <c r="L6" s="198"/>
      <c r="M6" s="198"/>
      <c r="N6" s="199"/>
      <c r="O6" s="200"/>
      <c r="P6" s="195"/>
      <c r="Q6" s="195"/>
      <c r="R6" s="195"/>
      <c r="S6" s="195"/>
      <c r="T6" s="195"/>
      <c r="U6" s="195"/>
      <c r="V6" s="195"/>
      <c r="W6" s="195"/>
      <c r="X6" s="7" t="s">
        <v>25</v>
      </c>
      <c r="Y6" s="195"/>
      <c r="Z6" s="195"/>
      <c r="AA6" s="195"/>
      <c r="AB6" s="196"/>
      <c r="AC6" s="201"/>
      <c r="AD6" s="202"/>
      <c r="AE6" s="202"/>
      <c r="AF6" s="202"/>
      <c r="AG6" s="202"/>
      <c r="AH6" s="202"/>
      <c r="AI6" s="203"/>
      <c r="AJ6" s="201"/>
      <c r="AK6" s="202"/>
      <c r="AL6" s="202"/>
      <c r="AM6" s="202"/>
      <c r="AN6" s="202"/>
      <c r="AO6" s="202"/>
      <c r="AP6" s="203"/>
      <c r="AS6" s="5"/>
    </row>
    <row r="7" spans="1:45" s="5" customFormat="1" ht="20.25" thickTop="1" thickBot="1" x14ac:dyDescent="0.35">
      <c r="R7" s="6"/>
      <c r="S7" s="6"/>
      <c r="T7" s="6"/>
      <c r="U7" s="6"/>
      <c r="V7" s="6"/>
      <c r="W7" s="6"/>
      <c r="X7" s="6"/>
    </row>
    <row r="8" spans="1:45" s="5" customFormat="1" ht="20.25" thickTop="1" thickBot="1" x14ac:dyDescent="0.35">
      <c r="A8" s="191" t="s">
        <v>26</v>
      </c>
      <c r="B8" s="192"/>
      <c r="C8" s="193"/>
      <c r="D8" s="191" t="s">
        <v>27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204" t="s">
        <v>54</v>
      </c>
      <c r="S8" s="205"/>
      <c r="T8" s="205"/>
      <c r="U8" s="205"/>
      <c r="V8" s="205"/>
      <c r="W8" s="205"/>
      <c r="X8" s="206"/>
      <c r="Y8" s="191" t="s">
        <v>28</v>
      </c>
      <c r="Z8" s="192"/>
      <c r="AA8" s="193"/>
      <c r="AB8" s="191" t="s">
        <v>29</v>
      </c>
      <c r="AC8" s="192"/>
      <c r="AD8" s="193"/>
      <c r="AE8" s="191" t="s">
        <v>30</v>
      </c>
      <c r="AF8" s="192"/>
      <c r="AG8" s="193"/>
      <c r="AH8" s="191" t="s">
        <v>31</v>
      </c>
      <c r="AI8" s="192"/>
      <c r="AJ8" s="193"/>
      <c r="AK8" s="191" t="s">
        <v>32</v>
      </c>
      <c r="AL8" s="192"/>
      <c r="AM8" s="193"/>
      <c r="AN8" s="191" t="s">
        <v>33</v>
      </c>
      <c r="AO8" s="192"/>
      <c r="AP8" s="193"/>
    </row>
    <row r="9" spans="1:45" s="16" customFormat="1" ht="48" thickTop="1" thickBot="1" x14ac:dyDescent="0.75">
      <c r="A9" s="179"/>
      <c r="B9" s="180"/>
      <c r="C9" s="181"/>
      <c r="D9" s="182" t="str">
        <f>'Mapa 32'!H32</f>
        <v/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85" t="str">
        <f>'Mapa 32'!H33</f>
        <v/>
      </c>
      <c r="S9" s="186"/>
      <c r="T9" s="186"/>
      <c r="U9" s="186"/>
      <c r="V9" s="186"/>
      <c r="W9" s="186"/>
      <c r="X9" s="187"/>
      <c r="Y9" s="188"/>
      <c r="Z9" s="189"/>
      <c r="AA9" s="190"/>
      <c r="AB9" s="188"/>
      <c r="AC9" s="189"/>
      <c r="AD9" s="190"/>
      <c r="AE9" s="188"/>
      <c r="AF9" s="189"/>
      <c r="AG9" s="190"/>
      <c r="AH9" s="188"/>
      <c r="AI9" s="189"/>
      <c r="AJ9" s="190"/>
      <c r="AK9" s="188"/>
      <c r="AL9" s="189"/>
      <c r="AM9" s="190"/>
      <c r="AN9" s="188"/>
      <c r="AO9" s="189"/>
      <c r="AP9" s="190"/>
      <c r="AS9" s="17"/>
    </row>
    <row r="10" spans="1:45" s="16" customFormat="1" ht="48" customHeight="1" thickTop="1" thickBot="1" x14ac:dyDescent="0.75">
      <c r="A10" s="179"/>
      <c r="B10" s="180"/>
      <c r="C10" s="181"/>
      <c r="D10" s="182" t="str">
        <f>'Mapa 32'!H43</f>
        <v/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185" t="str">
        <f>'Mapa 32'!H44</f>
        <v/>
      </c>
      <c r="S10" s="186"/>
      <c r="T10" s="186"/>
      <c r="U10" s="186"/>
      <c r="V10" s="186"/>
      <c r="W10" s="186"/>
      <c r="X10" s="187"/>
      <c r="Y10" s="188"/>
      <c r="Z10" s="189"/>
      <c r="AA10" s="190"/>
      <c r="AB10" s="188"/>
      <c r="AC10" s="189"/>
      <c r="AD10" s="190"/>
      <c r="AE10" s="188"/>
      <c r="AF10" s="189"/>
      <c r="AG10" s="190"/>
      <c r="AH10" s="188"/>
      <c r="AI10" s="189"/>
      <c r="AJ10" s="190"/>
      <c r="AK10" s="188"/>
      <c r="AL10" s="189"/>
      <c r="AM10" s="190"/>
      <c r="AN10" s="188"/>
      <c r="AO10" s="189"/>
      <c r="AP10" s="190"/>
    </row>
    <row r="11" spans="1:45" s="5" customFormat="1" ht="24" customHeight="1" thickTop="1" x14ac:dyDescent="0.3">
      <c r="R11" s="6"/>
      <c r="S11" s="6"/>
      <c r="T11" s="6"/>
      <c r="U11" s="6"/>
      <c r="V11" s="6"/>
      <c r="W11" s="6"/>
      <c r="X11" s="6"/>
    </row>
    <row r="12" spans="1:45" s="5" customFormat="1" ht="19.5" thickBot="1" x14ac:dyDescent="0.35">
      <c r="A12" s="177" t="s">
        <v>34</v>
      </c>
      <c r="B12" s="177"/>
      <c r="C12" s="177"/>
      <c r="D12" s="177"/>
      <c r="E12" s="177"/>
      <c r="F12" s="79"/>
      <c r="G12" s="79"/>
      <c r="H12" s="8"/>
      <c r="I12" s="8"/>
      <c r="J12" s="8"/>
      <c r="K12" s="8"/>
      <c r="L12" s="8"/>
      <c r="M12" s="8"/>
      <c r="N12" s="8"/>
      <c r="O12" s="8"/>
      <c r="P12" s="8"/>
      <c r="Q12" s="177" t="s">
        <v>35</v>
      </c>
      <c r="R12" s="177"/>
      <c r="S12" s="177"/>
      <c r="T12" s="177"/>
      <c r="U12" s="177"/>
      <c r="V12" s="177"/>
      <c r="W12" s="177"/>
      <c r="X12" s="9"/>
      <c r="Y12" s="79"/>
      <c r="Z12" s="79"/>
      <c r="AA12" s="79"/>
      <c r="AB12" s="8"/>
      <c r="AC12" s="8"/>
      <c r="AD12" s="8"/>
      <c r="AE12" s="8"/>
      <c r="AF12" s="8"/>
      <c r="AG12" s="8"/>
      <c r="AH12" s="8"/>
      <c r="AI12" s="177" t="s">
        <v>36</v>
      </c>
      <c r="AJ12" s="177"/>
      <c r="AK12" s="177"/>
      <c r="AL12" s="178"/>
      <c r="AM12" s="178"/>
      <c r="AN12" s="10" t="s">
        <v>25</v>
      </c>
      <c r="AO12" s="178"/>
      <c r="AP12" s="178"/>
    </row>
    <row r="13" spans="1:45" s="11" customFormat="1" ht="13.5" thickTop="1" x14ac:dyDescent="0.2">
      <c r="R13" s="12"/>
      <c r="S13" s="12"/>
      <c r="T13" s="12"/>
      <c r="U13" s="12"/>
      <c r="V13" s="12"/>
      <c r="W13" s="12"/>
      <c r="X13" s="12"/>
    </row>
    <row r="14" spans="1:45" s="11" customFormat="1" ht="12.75" x14ac:dyDescent="0.2">
      <c r="R14" s="12"/>
      <c r="S14" s="12"/>
      <c r="T14" s="12"/>
      <c r="U14" s="12"/>
      <c r="V14" s="12"/>
      <c r="W14" s="12"/>
      <c r="X14" s="12"/>
    </row>
    <row r="15" spans="1:45" s="13" customFormat="1" ht="36" x14ac:dyDescent="0.55000000000000004">
      <c r="A15" s="215" t="str">
        <f>A1</f>
        <v>Campeonato Nacional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</row>
    <row r="16" spans="1:45" s="14" customFormat="1" ht="26.25" x14ac:dyDescent="0.4">
      <c r="A16" s="208" t="s">
        <v>18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</row>
    <row r="17" spans="1:45" s="5" customFormat="1" ht="19.5" thickBot="1" x14ac:dyDescent="0.35">
      <c r="A17" s="209" t="str">
        <f>CONCATENATE(SORTEIO!B12," ",SORTEIO!B14)</f>
        <v>Infantil A Feminino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R17" s="6"/>
      <c r="S17" s="6"/>
      <c r="T17" s="6"/>
      <c r="U17" s="6"/>
      <c r="V17" s="6"/>
      <c r="W17" s="6"/>
      <c r="X17" s="6"/>
    </row>
    <row r="18" spans="1:45" s="14" customFormat="1" ht="27.75" thickTop="1" thickBot="1" x14ac:dyDescent="0.45">
      <c r="A18" s="210" t="s">
        <v>19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2"/>
    </row>
    <row r="19" spans="1:45" s="5" customFormat="1" ht="20.25" thickTop="1" thickBot="1" x14ac:dyDescent="0.35">
      <c r="A19" s="191" t="s">
        <v>20</v>
      </c>
      <c r="B19" s="192"/>
      <c r="C19" s="192"/>
      <c r="D19" s="192"/>
      <c r="E19" s="192"/>
      <c r="F19" s="192"/>
      <c r="G19" s="193"/>
      <c r="H19" s="191" t="s">
        <v>21</v>
      </c>
      <c r="I19" s="192"/>
      <c r="J19" s="192"/>
      <c r="K19" s="192"/>
      <c r="L19" s="192"/>
      <c r="M19" s="192"/>
      <c r="N19" s="193"/>
      <c r="O19" s="191" t="s">
        <v>22</v>
      </c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3"/>
      <c r="AC19" s="191" t="s">
        <v>23</v>
      </c>
      <c r="AD19" s="192"/>
      <c r="AE19" s="192"/>
      <c r="AF19" s="192"/>
      <c r="AG19" s="192"/>
      <c r="AH19" s="192"/>
      <c r="AI19" s="193"/>
      <c r="AJ19" s="191" t="s">
        <v>24</v>
      </c>
      <c r="AK19" s="192"/>
      <c r="AL19" s="192"/>
      <c r="AM19" s="192"/>
      <c r="AN19" s="192"/>
      <c r="AO19" s="192"/>
      <c r="AP19" s="193"/>
    </row>
    <row r="20" spans="1:45" s="15" customFormat="1" ht="63" thickTop="1" thickBot="1" x14ac:dyDescent="0.95">
      <c r="A20" s="194">
        <v>58</v>
      </c>
      <c r="B20" s="195"/>
      <c r="C20" s="195"/>
      <c r="D20" s="195"/>
      <c r="E20" s="195"/>
      <c r="F20" s="195"/>
      <c r="G20" s="196"/>
      <c r="H20" s="197" t="s">
        <v>74</v>
      </c>
      <c r="I20" s="198"/>
      <c r="J20" s="198"/>
      <c r="K20" s="198"/>
      <c r="L20" s="198"/>
      <c r="M20" s="198"/>
      <c r="N20" s="199"/>
      <c r="O20" s="200"/>
      <c r="P20" s="195"/>
      <c r="Q20" s="195"/>
      <c r="R20" s="195"/>
      <c r="S20" s="195"/>
      <c r="T20" s="195"/>
      <c r="U20" s="195"/>
      <c r="V20" s="195"/>
      <c r="W20" s="195"/>
      <c r="X20" s="7" t="s">
        <v>25</v>
      </c>
      <c r="Y20" s="195"/>
      <c r="Z20" s="195"/>
      <c r="AA20" s="195"/>
      <c r="AB20" s="196"/>
      <c r="AC20" s="201"/>
      <c r="AD20" s="202"/>
      <c r="AE20" s="202"/>
      <c r="AF20" s="202"/>
      <c r="AG20" s="202"/>
      <c r="AH20" s="202"/>
      <c r="AI20" s="203"/>
      <c r="AJ20" s="201"/>
      <c r="AK20" s="202"/>
      <c r="AL20" s="202"/>
      <c r="AM20" s="202"/>
      <c r="AN20" s="202"/>
      <c r="AO20" s="202"/>
      <c r="AP20" s="203"/>
      <c r="AS20" s="5"/>
    </row>
    <row r="21" spans="1:45" s="5" customFormat="1" ht="20.25" thickTop="1" thickBot="1" x14ac:dyDescent="0.35">
      <c r="R21" s="6"/>
      <c r="S21" s="6"/>
      <c r="T21" s="6"/>
      <c r="U21" s="6"/>
      <c r="V21" s="6"/>
      <c r="W21" s="6"/>
      <c r="X21" s="6"/>
    </row>
    <row r="22" spans="1:45" s="5" customFormat="1" ht="20.25" thickTop="1" thickBot="1" x14ac:dyDescent="0.35">
      <c r="A22" s="191" t="s">
        <v>26</v>
      </c>
      <c r="B22" s="192"/>
      <c r="C22" s="193"/>
      <c r="D22" s="191" t="s">
        <v>27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3"/>
      <c r="R22" s="204" t="s">
        <v>54</v>
      </c>
      <c r="S22" s="205"/>
      <c r="T22" s="205"/>
      <c r="U22" s="205"/>
      <c r="V22" s="205"/>
      <c r="W22" s="205"/>
      <c r="X22" s="206"/>
      <c r="Y22" s="191" t="s">
        <v>28</v>
      </c>
      <c r="Z22" s="192"/>
      <c r="AA22" s="193"/>
      <c r="AB22" s="191" t="s">
        <v>29</v>
      </c>
      <c r="AC22" s="192"/>
      <c r="AD22" s="193"/>
      <c r="AE22" s="191" t="s">
        <v>30</v>
      </c>
      <c r="AF22" s="192"/>
      <c r="AG22" s="193"/>
      <c r="AH22" s="191" t="s">
        <v>31</v>
      </c>
      <c r="AI22" s="192"/>
      <c r="AJ22" s="193"/>
      <c r="AK22" s="191" t="s">
        <v>32</v>
      </c>
      <c r="AL22" s="192"/>
      <c r="AM22" s="193"/>
      <c r="AN22" s="191" t="s">
        <v>33</v>
      </c>
      <c r="AO22" s="192"/>
      <c r="AP22" s="193"/>
    </row>
    <row r="23" spans="1:45" s="16" customFormat="1" ht="48" thickTop="1" thickBot="1" x14ac:dyDescent="0.75">
      <c r="A23" s="179"/>
      <c r="B23" s="180"/>
      <c r="C23" s="181"/>
      <c r="D23" s="182" t="str">
        <f>'Mapa 32'!H72</f>
        <v/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4"/>
      <c r="R23" s="185" t="str">
        <f>'Mapa 32'!H73</f>
        <v/>
      </c>
      <c r="S23" s="186"/>
      <c r="T23" s="186"/>
      <c r="U23" s="186"/>
      <c r="V23" s="186"/>
      <c r="W23" s="186"/>
      <c r="X23" s="187"/>
      <c r="Y23" s="188"/>
      <c r="Z23" s="189"/>
      <c r="AA23" s="190"/>
      <c r="AB23" s="188"/>
      <c r="AC23" s="189"/>
      <c r="AD23" s="190"/>
      <c r="AE23" s="188"/>
      <c r="AF23" s="189"/>
      <c r="AG23" s="190"/>
      <c r="AH23" s="188"/>
      <c r="AI23" s="189"/>
      <c r="AJ23" s="190"/>
      <c r="AK23" s="188"/>
      <c r="AL23" s="189"/>
      <c r="AM23" s="190"/>
      <c r="AN23" s="188"/>
      <c r="AO23" s="189"/>
      <c r="AP23" s="190"/>
      <c r="AS23" s="17"/>
    </row>
    <row r="24" spans="1:45" s="16" customFormat="1" ht="48" customHeight="1" thickTop="1" thickBot="1" x14ac:dyDescent="0.75">
      <c r="A24" s="179"/>
      <c r="B24" s="180"/>
      <c r="C24" s="181"/>
      <c r="D24" s="182" t="str">
        <f>'Mapa 32'!H83</f>
        <v/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4"/>
      <c r="R24" s="185" t="str">
        <f>'Mapa 32'!H84</f>
        <v/>
      </c>
      <c r="S24" s="186"/>
      <c r="T24" s="186"/>
      <c r="U24" s="186"/>
      <c r="V24" s="186"/>
      <c r="W24" s="186"/>
      <c r="X24" s="187"/>
      <c r="Y24" s="188"/>
      <c r="Z24" s="189"/>
      <c r="AA24" s="190"/>
      <c r="AB24" s="188"/>
      <c r="AC24" s="189"/>
      <c r="AD24" s="190"/>
      <c r="AE24" s="188"/>
      <c r="AF24" s="189"/>
      <c r="AG24" s="190"/>
      <c r="AH24" s="188"/>
      <c r="AI24" s="189"/>
      <c r="AJ24" s="190"/>
      <c r="AK24" s="188"/>
      <c r="AL24" s="189"/>
      <c r="AM24" s="190"/>
      <c r="AN24" s="188"/>
      <c r="AO24" s="189"/>
      <c r="AP24" s="190"/>
    </row>
    <row r="25" spans="1:45" s="5" customFormat="1" ht="24" customHeight="1" thickTop="1" x14ac:dyDescent="0.3">
      <c r="R25" s="6"/>
      <c r="S25" s="6"/>
      <c r="T25" s="6"/>
      <c r="U25" s="6"/>
      <c r="V25" s="6"/>
      <c r="W25" s="6"/>
      <c r="X25" s="6"/>
    </row>
    <row r="26" spans="1:45" s="5" customFormat="1" ht="19.5" thickBot="1" x14ac:dyDescent="0.35">
      <c r="A26" s="177" t="s">
        <v>34</v>
      </c>
      <c r="B26" s="177"/>
      <c r="C26" s="177"/>
      <c r="D26" s="177"/>
      <c r="E26" s="177"/>
      <c r="F26" s="79"/>
      <c r="G26" s="79"/>
      <c r="H26" s="8"/>
      <c r="I26" s="8"/>
      <c r="J26" s="8"/>
      <c r="K26" s="8"/>
      <c r="L26" s="8"/>
      <c r="M26" s="8"/>
      <c r="N26" s="8"/>
      <c r="O26" s="8"/>
      <c r="P26" s="8"/>
      <c r="Q26" s="177" t="s">
        <v>35</v>
      </c>
      <c r="R26" s="177"/>
      <c r="S26" s="177"/>
      <c r="T26" s="177"/>
      <c r="U26" s="177"/>
      <c r="V26" s="177"/>
      <c r="W26" s="177"/>
      <c r="X26" s="9"/>
      <c r="Y26" s="79"/>
      <c r="Z26" s="79"/>
      <c r="AA26" s="79"/>
      <c r="AB26" s="8"/>
      <c r="AC26" s="8"/>
      <c r="AD26" s="8"/>
      <c r="AE26" s="8"/>
      <c r="AF26" s="8"/>
      <c r="AG26" s="8"/>
      <c r="AH26" s="8"/>
      <c r="AI26" s="177" t="s">
        <v>36</v>
      </c>
      <c r="AJ26" s="177"/>
      <c r="AK26" s="177"/>
      <c r="AL26" s="178"/>
      <c r="AM26" s="178"/>
      <c r="AN26" s="10" t="s">
        <v>25</v>
      </c>
      <c r="AO26" s="178"/>
      <c r="AP26" s="178"/>
    </row>
    <row r="27" spans="1:45" s="11" customFormat="1" ht="13.5" thickTop="1" x14ac:dyDescent="0.2">
      <c r="R27" s="12"/>
      <c r="S27" s="12"/>
      <c r="T27" s="12"/>
      <c r="U27" s="12"/>
      <c r="V27" s="12"/>
      <c r="W27" s="12"/>
      <c r="X27" s="12"/>
    </row>
    <row r="28" spans="1:45" s="11" customFormat="1" ht="36" x14ac:dyDescent="0.55000000000000004">
      <c r="A28" s="215" t="str">
        <f>A1</f>
        <v>Campeonato Nacional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</row>
    <row r="29" spans="1:45" ht="26.25" x14ac:dyDescent="0.4">
      <c r="A29" s="208" t="s">
        <v>18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</row>
    <row r="30" spans="1:45" ht="19.5" thickBot="1" x14ac:dyDescent="0.35">
      <c r="A30" s="209" t="str">
        <f>CONCATENATE(SORTEIO!B39," ",SORTEIO!B41)</f>
        <v xml:space="preserve"> 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5"/>
      <c r="P30" s="5"/>
      <c r="Q30" s="5"/>
      <c r="R30" s="6"/>
      <c r="S30" s="6"/>
      <c r="T30" s="6"/>
      <c r="U30" s="6"/>
      <c r="V30" s="6"/>
      <c r="W30" s="6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5" ht="27.75" thickTop="1" thickBot="1" x14ac:dyDescent="0.45">
      <c r="A31" s="210" t="s">
        <v>19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2"/>
    </row>
    <row r="32" spans="1:45" ht="20.25" thickTop="1" thickBot="1" x14ac:dyDescent="0.35">
      <c r="A32" s="191" t="s">
        <v>20</v>
      </c>
      <c r="B32" s="192"/>
      <c r="C32" s="192"/>
      <c r="D32" s="192"/>
      <c r="E32" s="192"/>
      <c r="F32" s="192"/>
      <c r="G32" s="193"/>
      <c r="H32" s="191" t="s">
        <v>21</v>
      </c>
      <c r="I32" s="192"/>
      <c r="J32" s="192"/>
      <c r="K32" s="192"/>
      <c r="L32" s="192"/>
      <c r="M32" s="192"/>
      <c r="N32" s="193"/>
      <c r="O32" s="191" t="s">
        <v>22</v>
      </c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3"/>
      <c r="AC32" s="191" t="s">
        <v>23</v>
      </c>
      <c r="AD32" s="192"/>
      <c r="AE32" s="192"/>
      <c r="AF32" s="192"/>
      <c r="AG32" s="192"/>
      <c r="AH32" s="192"/>
      <c r="AI32" s="193"/>
      <c r="AJ32" s="191" t="s">
        <v>24</v>
      </c>
      <c r="AK32" s="192"/>
      <c r="AL32" s="192"/>
      <c r="AM32" s="192"/>
      <c r="AN32" s="192"/>
      <c r="AO32" s="192"/>
      <c r="AP32" s="193"/>
    </row>
    <row r="33" spans="1:42" ht="63" thickTop="1" thickBot="1" x14ac:dyDescent="0.3">
      <c r="A33" s="194">
        <v>59</v>
      </c>
      <c r="B33" s="195"/>
      <c r="C33" s="195"/>
      <c r="D33" s="195"/>
      <c r="E33" s="195"/>
      <c r="F33" s="195"/>
      <c r="G33" s="196"/>
      <c r="H33" s="197" t="s">
        <v>39</v>
      </c>
      <c r="I33" s="198"/>
      <c r="J33" s="198"/>
      <c r="K33" s="198"/>
      <c r="L33" s="198"/>
      <c r="M33" s="198"/>
      <c r="N33" s="199"/>
      <c r="O33" s="200"/>
      <c r="P33" s="195"/>
      <c r="Q33" s="195"/>
      <c r="R33" s="195"/>
      <c r="S33" s="195"/>
      <c r="T33" s="195"/>
      <c r="U33" s="195"/>
      <c r="V33" s="195"/>
      <c r="W33" s="195"/>
      <c r="X33" s="7" t="s">
        <v>25</v>
      </c>
      <c r="Y33" s="195"/>
      <c r="Z33" s="195"/>
      <c r="AA33" s="195"/>
      <c r="AB33" s="196"/>
      <c r="AC33" s="201"/>
      <c r="AD33" s="202"/>
      <c r="AE33" s="202"/>
      <c r="AF33" s="202"/>
      <c r="AG33" s="202"/>
      <c r="AH33" s="202"/>
      <c r="AI33" s="203"/>
      <c r="AJ33" s="201"/>
      <c r="AK33" s="202"/>
      <c r="AL33" s="202"/>
      <c r="AM33" s="202"/>
      <c r="AN33" s="202"/>
      <c r="AO33" s="202"/>
      <c r="AP33" s="203"/>
    </row>
    <row r="34" spans="1:42" ht="20.25" thickTop="1" thickBot="1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6"/>
      <c r="T34" s="6"/>
      <c r="U34" s="6"/>
      <c r="V34" s="6"/>
      <c r="W34" s="6"/>
      <c r="X34" s="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20.25" thickTop="1" thickBot="1" x14ac:dyDescent="0.35">
      <c r="A35" s="191" t="s">
        <v>26</v>
      </c>
      <c r="B35" s="192"/>
      <c r="C35" s="193"/>
      <c r="D35" s="191" t="s">
        <v>27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3"/>
      <c r="R35" s="204" t="s">
        <v>54</v>
      </c>
      <c r="S35" s="205"/>
      <c r="T35" s="205"/>
      <c r="U35" s="205"/>
      <c r="V35" s="205"/>
      <c r="W35" s="205"/>
      <c r="X35" s="206"/>
      <c r="Y35" s="191" t="s">
        <v>28</v>
      </c>
      <c r="Z35" s="192"/>
      <c r="AA35" s="193"/>
      <c r="AB35" s="191" t="s">
        <v>29</v>
      </c>
      <c r="AC35" s="192"/>
      <c r="AD35" s="193"/>
      <c r="AE35" s="191" t="s">
        <v>30</v>
      </c>
      <c r="AF35" s="192"/>
      <c r="AG35" s="193"/>
      <c r="AH35" s="191" t="s">
        <v>31</v>
      </c>
      <c r="AI35" s="192"/>
      <c r="AJ35" s="193"/>
      <c r="AK35" s="191" t="s">
        <v>32</v>
      </c>
      <c r="AL35" s="192"/>
      <c r="AM35" s="193"/>
      <c r="AN35" s="191" t="s">
        <v>33</v>
      </c>
      <c r="AO35" s="192"/>
      <c r="AP35" s="193"/>
    </row>
    <row r="36" spans="1:42" ht="24.75" thickTop="1" thickBot="1" x14ac:dyDescent="0.4">
      <c r="A36" s="179"/>
      <c r="B36" s="180"/>
      <c r="C36" s="181"/>
      <c r="D36" s="182" t="str">
        <f>'Mapa 32'!F13</f>
        <v/>
      </c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4"/>
      <c r="R36" s="185" t="str">
        <f>'Mapa 32'!F14</f>
        <v/>
      </c>
      <c r="S36" s="186"/>
      <c r="T36" s="186"/>
      <c r="U36" s="186"/>
      <c r="V36" s="186"/>
      <c r="W36" s="186"/>
      <c r="X36" s="187"/>
      <c r="Y36" s="188"/>
      <c r="Z36" s="189"/>
      <c r="AA36" s="190"/>
      <c r="AB36" s="188"/>
      <c r="AC36" s="189"/>
      <c r="AD36" s="190"/>
      <c r="AE36" s="188"/>
      <c r="AF36" s="189"/>
      <c r="AG36" s="190"/>
      <c r="AH36" s="188"/>
      <c r="AI36" s="189"/>
      <c r="AJ36" s="190"/>
      <c r="AK36" s="188"/>
      <c r="AL36" s="189"/>
      <c r="AM36" s="190"/>
      <c r="AN36" s="188"/>
      <c r="AO36" s="189"/>
      <c r="AP36" s="190"/>
    </row>
    <row r="37" spans="1:42" ht="24.75" thickTop="1" thickBot="1" x14ac:dyDescent="0.4">
      <c r="A37" s="179"/>
      <c r="B37" s="180"/>
      <c r="C37" s="181"/>
      <c r="D37" s="182" t="str">
        <f>'Mapa 32'!F15</f>
        <v/>
      </c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4"/>
      <c r="R37" s="185" t="s">
        <v>76</v>
      </c>
      <c r="S37" s="186"/>
      <c r="T37" s="186"/>
      <c r="U37" s="186"/>
      <c r="V37" s="186"/>
      <c r="W37" s="186"/>
      <c r="X37" s="187"/>
      <c r="Y37" s="188"/>
      <c r="Z37" s="189"/>
      <c r="AA37" s="190"/>
      <c r="AB37" s="188"/>
      <c r="AC37" s="189"/>
      <c r="AD37" s="190"/>
      <c r="AE37" s="188"/>
      <c r="AF37" s="189"/>
      <c r="AG37" s="190"/>
      <c r="AH37" s="188"/>
      <c r="AI37" s="189"/>
      <c r="AJ37" s="190"/>
      <c r="AK37" s="188"/>
      <c r="AL37" s="189"/>
      <c r="AM37" s="190"/>
      <c r="AN37" s="188"/>
      <c r="AO37" s="189"/>
      <c r="AP37" s="190"/>
    </row>
    <row r="38" spans="1:42" ht="19.5" thickTop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  <c r="S38" s="6"/>
      <c r="T38" s="6"/>
      <c r="U38" s="6"/>
      <c r="V38" s="6"/>
      <c r="W38" s="6"/>
      <c r="X38" s="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9.5" thickBot="1" x14ac:dyDescent="0.35">
      <c r="A39" s="177" t="s">
        <v>34</v>
      </c>
      <c r="B39" s="177"/>
      <c r="C39" s="177"/>
      <c r="D39" s="177"/>
      <c r="E39" s="177"/>
      <c r="F39" s="99"/>
      <c r="G39" s="99"/>
      <c r="H39" s="8"/>
      <c r="I39" s="8"/>
      <c r="J39" s="8"/>
      <c r="K39" s="8"/>
      <c r="L39" s="8"/>
      <c r="M39" s="8"/>
      <c r="N39" s="8"/>
      <c r="O39" s="8"/>
      <c r="P39" s="8"/>
      <c r="Q39" s="177" t="s">
        <v>35</v>
      </c>
      <c r="R39" s="177"/>
      <c r="S39" s="177"/>
      <c r="T39" s="177"/>
      <c r="U39" s="177"/>
      <c r="V39" s="177"/>
      <c r="W39" s="177"/>
      <c r="X39" s="9"/>
      <c r="Y39" s="99"/>
      <c r="Z39" s="99"/>
      <c r="AA39" s="99"/>
      <c r="AB39" s="8"/>
      <c r="AC39" s="8"/>
      <c r="AD39" s="8"/>
      <c r="AE39" s="8"/>
      <c r="AF39" s="8"/>
      <c r="AG39" s="8"/>
      <c r="AH39" s="8"/>
      <c r="AI39" s="177" t="s">
        <v>36</v>
      </c>
      <c r="AJ39" s="177"/>
      <c r="AK39" s="177"/>
      <c r="AL39" s="178"/>
      <c r="AM39" s="178"/>
      <c r="AN39" s="10" t="s">
        <v>25</v>
      </c>
      <c r="AO39" s="178"/>
      <c r="AP39" s="178"/>
    </row>
    <row r="40" spans="1:42" ht="15.75" thickTop="1" x14ac:dyDescent="0.25"/>
    <row r="42" spans="1:42" ht="36" x14ac:dyDescent="0.55000000000000004">
      <c r="A42" s="213" t="str">
        <f>A1</f>
        <v>Campeonato Nacional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</row>
    <row r="43" spans="1:42" ht="26.25" x14ac:dyDescent="0.4">
      <c r="A43" s="208" t="s">
        <v>18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</row>
    <row r="44" spans="1:42" ht="19.5" thickBot="1" x14ac:dyDescent="0.35">
      <c r="A44" s="209" t="str">
        <f>CONCATENATE(SORTEIO!B39," ",SORTEIO!B41)</f>
        <v xml:space="preserve"> 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5"/>
      <c r="P44" s="5"/>
      <c r="Q44" s="5"/>
      <c r="R44" s="6"/>
      <c r="S44" s="6"/>
      <c r="T44" s="6"/>
      <c r="U44" s="6"/>
      <c r="V44" s="6"/>
      <c r="W44" s="6"/>
      <c r="X44" s="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27.75" thickTop="1" thickBot="1" x14ac:dyDescent="0.45">
      <c r="A45" s="210" t="s">
        <v>19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2"/>
    </row>
    <row r="46" spans="1:42" ht="20.25" thickTop="1" thickBot="1" x14ac:dyDescent="0.35">
      <c r="A46" s="191" t="s">
        <v>20</v>
      </c>
      <c r="B46" s="192"/>
      <c r="C46" s="192"/>
      <c r="D46" s="192"/>
      <c r="E46" s="192"/>
      <c r="F46" s="192"/>
      <c r="G46" s="193"/>
      <c r="H46" s="191" t="s">
        <v>21</v>
      </c>
      <c r="I46" s="192"/>
      <c r="J46" s="192"/>
      <c r="K46" s="192"/>
      <c r="L46" s="192"/>
      <c r="M46" s="192"/>
      <c r="N46" s="193"/>
      <c r="O46" s="191" t="s">
        <v>22</v>
      </c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3"/>
      <c r="AC46" s="191" t="s">
        <v>23</v>
      </c>
      <c r="AD46" s="192"/>
      <c r="AE46" s="192"/>
      <c r="AF46" s="192"/>
      <c r="AG46" s="192"/>
      <c r="AH46" s="192"/>
      <c r="AI46" s="193"/>
      <c r="AJ46" s="191" t="s">
        <v>24</v>
      </c>
      <c r="AK46" s="192"/>
      <c r="AL46" s="192"/>
      <c r="AM46" s="192"/>
      <c r="AN46" s="192"/>
      <c r="AO46" s="192"/>
      <c r="AP46" s="193"/>
    </row>
    <row r="47" spans="1:42" ht="63" thickTop="1" thickBot="1" x14ac:dyDescent="0.3">
      <c r="A47" s="194">
        <v>60</v>
      </c>
      <c r="B47" s="195"/>
      <c r="C47" s="195"/>
      <c r="D47" s="195"/>
      <c r="E47" s="195"/>
      <c r="F47" s="195"/>
      <c r="G47" s="196"/>
      <c r="H47" s="197" t="s">
        <v>75</v>
      </c>
      <c r="I47" s="198"/>
      <c r="J47" s="198"/>
      <c r="K47" s="198"/>
      <c r="L47" s="198"/>
      <c r="M47" s="198"/>
      <c r="N47" s="199"/>
      <c r="O47" s="200"/>
      <c r="P47" s="195"/>
      <c r="Q47" s="195"/>
      <c r="R47" s="195"/>
      <c r="S47" s="195"/>
      <c r="T47" s="195"/>
      <c r="U47" s="195"/>
      <c r="V47" s="195"/>
      <c r="W47" s="195"/>
      <c r="X47" s="7" t="s">
        <v>25</v>
      </c>
      <c r="Y47" s="195"/>
      <c r="Z47" s="195"/>
      <c r="AA47" s="195"/>
      <c r="AB47" s="196"/>
      <c r="AC47" s="201"/>
      <c r="AD47" s="202"/>
      <c r="AE47" s="202"/>
      <c r="AF47" s="202"/>
      <c r="AG47" s="202"/>
      <c r="AH47" s="202"/>
      <c r="AI47" s="203"/>
      <c r="AJ47" s="201"/>
      <c r="AK47" s="202"/>
      <c r="AL47" s="202"/>
      <c r="AM47" s="202"/>
      <c r="AN47" s="202"/>
      <c r="AO47" s="202"/>
      <c r="AP47" s="203"/>
    </row>
    <row r="48" spans="1:42" ht="20.25" thickTop="1" thickBo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20.25" thickTop="1" thickBot="1" x14ac:dyDescent="0.35">
      <c r="A49" s="191" t="s">
        <v>26</v>
      </c>
      <c r="B49" s="192"/>
      <c r="C49" s="193"/>
      <c r="D49" s="191" t="s">
        <v>27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3"/>
      <c r="R49" s="204" t="s">
        <v>54</v>
      </c>
      <c r="S49" s="205"/>
      <c r="T49" s="205"/>
      <c r="U49" s="205"/>
      <c r="V49" s="205"/>
      <c r="W49" s="205"/>
      <c r="X49" s="206"/>
      <c r="Y49" s="191" t="s">
        <v>28</v>
      </c>
      <c r="Z49" s="192"/>
      <c r="AA49" s="193"/>
      <c r="AB49" s="191" t="s">
        <v>29</v>
      </c>
      <c r="AC49" s="192"/>
      <c r="AD49" s="193"/>
      <c r="AE49" s="191" t="s">
        <v>30</v>
      </c>
      <c r="AF49" s="192"/>
      <c r="AG49" s="193"/>
      <c r="AH49" s="191" t="s">
        <v>31</v>
      </c>
      <c r="AI49" s="192"/>
      <c r="AJ49" s="193"/>
      <c r="AK49" s="191" t="s">
        <v>32</v>
      </c>
      <c r="AL49" s="192"/>
      <c r="AM49" s="193"/>
      <c r="AN49" s="191" t="s">
        <v>33</v>
      </c>
      <c r="AO49" s="192"/>
      <c r="AP49" s="193"/>
    </row>
    <row r="50" spans="1:42" ht="24.75" thickTop="1" thickBot="1" x14ac:dyDescent="0.4">
      <c r="A50" s="179"/>
      <c r="B50" s="180"/>
      <c r="C50" s="181"/>
      <c r="D50" s="182" t="str">
        <f>'Mapa 32'!AE27</f>
        <v/>
      </c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4"/>
      <c r="R50" s="185" t="str">
        <f>'Mapa 32'!AE28</f>
        <v/>
      </c>
      <c r="S50" s="186"/>
      <c r="T50" s="186"/>
      <c r="U50" s="186"/>
      <c r="V50" s="186"/>
      <c r="W50" s="186"/>
      <c r="X50" s="187"/>
      <c r="Y50" s="188"/>
      <c r="Z50" s="189"/>
      <c r="AA50" s="190"/>
      <c r="AB50" s="188"/>
      <c r="AC50" s="189"/>
      <c r="AD50" s="190"/>
      <c r="AE50" s="188"/>
      <c r="AF50" s="189"/>
      <c r="AG50" s="190"/>
      <c r="AH50" s="188"/>
      <c r="AI50" s="189"/>
      <c r="AJ50" s="190"/>
      <c r="AK50" s="188"/>
      <c r="AL50" s="189"/>
      <c r="AM50" s="190"/>
      <c r="AN50" s="188"/>
      <c r="AO50" s="189"/>
      <c r="AP50" s="190"/>
    </row>
    <row r="51" spans="1:42" ht="24.75" thickTop="1" thickBot="1" x14ac:dyDescent="0.4">
      <c r="A51" s="179"/>
      <c r="B51" s="180"/>
      <c r="C51" s="181"/>
      <c r="D51" s="182" t="str">
        <f>'Mapa 32'!AE67</f>
        <v/>
      </c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4"/>
      <c r="R51" s="185" t="str">
        <f>'Mapa 32'!AE68</f>
        <v/>
      </c>
      <c r="S51" s="186"/>
      <c r="T51" s="186"/>
      <c r="U51" s="186"/>
      <c r="V51" s="186"/>
      <c r="W51" s="186"/>
      <c r="X51" s="187"/>
      <c r="Y51" s="188"/>
      <c r="Z51" s="189"/>
      <c r="AA51" s="190"/>
      <c r="AB51" s="188"/>
      <c r="AC51" s="189"/>
      <c r="AD51" s="190"/>
      <c r="AE51" s="188"/>
      <c r="AF51" s="189"/>
      <c r="AG51" s="190"/>
      <c r="AH51" s="188"/>
      <c r="AI51" s="189"/>
      <c r="AJ51" s="190"/>
      <c r="AK51" s="188"/>
      <c r="AL51" s="189"/>
      <c r="AM51" s="190"/>
      <c r="AN51" s="188"/>
      <c r="AO51" s="189"/>
      <c r="AP51" s="190"/>
    </row>
    <row r="52" spans="1:42" ht="19.5" thickTop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  <c r="S52" s="6"/>
      <c r="T52" s="6"/>
      <c r="U52" s="6"/>
      <c r="V52" s="6"/>
      <c r="W52" s="6"/>
      <c r="X52" s="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9.5" thickBot="1" x14ac:dyDescent="0.35">
      <c r="A53" s="177" t="s">
        <v>34</v>
      </c>
      <c r="B53" s="177"/>
      <c r="C53" s="177"/>
      <c r="D53" s="177"/>
      <c r="E53" s="177"/>
      <c r="F53" s="99"/>
      <c r="G53" s="99"/>
      <c r="H53" s="8"/>
      <c r="I53" s="8"/>
      <c r="J53" s="8"/>
      <c r="K53" s="8"/>
      <c r="L53" s="8"/>
      <c r="M53" s="8"/>
      <c r="N53" s="8"/>
      <c r="O53" s="8"/>
      <c r="P53" s="8"/>
      <c r="Q53" s="177" t="s">
        <v>35</v>
      </c>
      <c r="R53" s="177"/>
      <c r="S53" s="177"/>
      <c r="T53" s="177"/>
      <c r="U53" s="177"/>
      <c r="V53" s="177"/>
      <c r="W53" s="177"/>
      <c r="X53" s="9"/>
      <c r="Y53" s="99"/>
      <c r="Z53" s="99"/>
      <c r="AA53" s="99"/>
      <c r="AB53" s="8"/>
      <c r="AC53" s="8"/>
      <c r="AD53" s="8"/>
      <c r="AE53" s="8"/>
      <c r="AF53" s="8"/>
      <c r="AG53" s="8"/>
      <c r="AH53" s="8"/>
      <c r="AI53" s="177" t="s">
        <v>36</v>
      </c>
      <c r="AJ53" s="177"/>
      <c r="AK53" s="177"/>
      <c r="AL53" s="178"/>
      <c r="AM53" s="178"/>
      <c r="AN53" s="10" t="s">
        <v>25</v>
      </c>
      <c r="AO53" s="178"/>
      <c r="AP53" s="178"/>
    </row>
    <row r="54" spans="1:42" ht="15.75" thickTop="1" x14ac:dyDescent="0.25"/>
  </sheetData>
  <sheetProtection algorithmName="SHA-512" hashValue="J3/zkERqBuqVKXqdinWlMw+9UPYPMNa8PFFNSONpjHTWKG/ihOitSAYmG6g6Z0hb1Iu2U6a2kfFzqpSElohvHg==" saltValue="Iufnx9AeeZzYF1Za+Yz/sw==" spinCount="100000" sheet="1" objects="1" scenarios="1"/>
  <mergeCells count="188">
    <mergeCell ref="A31:AP31"/>
    <mergeCell ref="A30:N30"/>
    <mergeCell ref="A29:AP29"/>
    <mergeCell ref="A28:AP28"/>
    <mergeCell ref="AJ32:AP32"/>
    <mergeCell ref="AC32:AI32"/>
    <mergeCell ref="O32:AB32"/>
    <mergeCell ref="H32:N32"/>
    <mergeCell ref="A32:G32"/>
    <mergeCell ref="Y35:AA35"/>
    <mergeCell ref="R35:X35"/>
    <mergeCell ref="D35:Q35"/>
    <mergeCell ref="A35:C35"/>
    <mergeCell ref="AJ33:AP33"/>
    <mergeCell ref="AC33:AI33"/>
    <mergeCell ref="Y33:AB33"/>
    <mergeCell ref="O33:W33"/>
    <mergeCell ref="H33:N33"/>
    <mergeCell ref="A33:G33"/>
    <mergeCell ref="AN35:AP35"/>
    <mergeCell ref="AK35:AM35"/>
    <mergeCell ref="AH35:AJ35"/>
    <mergeCell ref="AE35:AG35"/>
    <mergeCell ref="AB35:AD35"/>
    <mergeCell ref="Y37:AA37"/>
    <mergeCell ref="R37:X37"/>
    <mergeCell ref="D37:Q37"/>
    <mergeCell ref="A37:C37"/>
    <mergeCell ref="AN36:AP36"/>
    <mergeCell ref="AK36:AM36"/>
    <mergeCell ref="AH36:AJ36"/>
    <mergeCell ref="AE36:AG36"/>
    <mergeCell ref="AB36:AD36"/>
    <mergeCell ref="Y36:AA36"/>
    <mergeCell ref="R36:X36"/>
    <mergeCell ref="D36:Q36"/>
    <mergeCell ref="A36:C36"/>
    <mergeCell ref="AN37:AP37"/>
    <mergeCell ref="AK37:AM37"/>
    <mergeCell ref="AH37:AJ37"/>
    <mergeCell ref="AE37:AG37"/>
    <mergeCell ref="AB37:AD37"/>
    <mergeCell ref="A45:AP45"/>
    <mergeCell ref="A44:N44"/>
    <mergeCell ref="A43:AP43"/>
    <mergeCell ref="A42:AP42"/>
    <mergeCell ref="AO39:AP39"/>
    <mergeCell ref="AL39:AM39"/>
    <mergeCell ref="AI39:AK39"/>
    <mergeCell ref="Q39:W39"/>
    <mergeCell ref="A39:E39"/>
    <mergeCell ref="AJ46:AP46"/>
    <mergeCell ref="AC46:AI46"/>
    <mergeCell ref="O46:AB46"/>
    <mergeCell ref="H46:N46"/>
    <mergeCell ref="A46:G46"/>
    <mergeCell ref="Y49:AA49"/>
    <mergeCell ref="R49:X49"/>
    <mergeCell ref="D49:Q49"/>
    <mergeCell ref="A49:C49"/>
    <mergeCell ref="AJ47:AP47"/>
    <mergeCell ref="AC47:AI47"/>
    <mergeCell ref="Y47:AB47"/>
    <mergeCell ref="O47:W47"/>
    <mergeCell ref="H47:N47"/>
    <mergeCell ref="A47:G47"/>
    <mergeCell ref="AN49:AP49"/>
    <mergeCell ref="AK49:AM49"/>
    <mergeCell ref="AH49:AJ49"/>
    <mergeCell ref="AE49:AG49"/>
    <mergeCell ref="AB49:AD49"/>
    <mergeCell ref="Y50:AA50"/>
    <mergeCell ref="R50:X50"/>
    <mergeCell ref="D50:Q50"/>
    <mergeCell ref="A50:C50"/>
    <mergeCell ref="AN51:AP51"/>
    <mergeCell ref="AK51:AM51"/>
    <mergeCell ref="AH51:AJ51"/>
    <mergeCell ref="AE51:AG51"/>
    <mergeCell ref="AB51:AD51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8:C8"/>
    <mergeCell ref="D8:Q8"/>
    <mergeCell ref="R8:X8"/>
    <mergeCell ref="Y8:AA8"/>
    <mergeCell ref="AB8:AD8"/>
    <mergeCell ref="AE8:AG8"/>
    <mergeCell ref="AO53:AP53"/>
    <mergeCell ref="AL53:AM53"/>
    <mergeCell ref="AI53:AK53"/>
    <mergeCell ref="Q53:W53"/>
    <mergeCell ref="A53:E53"/>
    <mergeCell ref="AH8:AJ8"/>
    <mergeCell ref="AK8:AM8"/>
    <mergeCell ref="AN8:AP8"/>
    <mergeCell ref="A9:C9"/>
    <mergeCell ref="Y51:AA51"/>
    <mergeCell ref="R51:X51"/>
    <mergeCell ref="D51:Q51"/>
    <mergeCell ref="A51:C51"/>
    <mergeCell ref="AN50:AP50"/>
    <mergeCell ref="AK50:AM50"/>
    <mergeCell ref="AH50:AJ50"/>
    <mergeCell ref="AE50:AG50"/>
    <mergeCell ref="AB50:AD50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D9:Q9"/>
    <mergeCell ref="R9:X9"/>
    <mergeCell ref="Y9:AA9"/>
    <mergeCell ref="AB9:AD9"/>
    <mergeCell ref="AE9:AG9"/>
    <mergeCell ref="AH9:AJ9"/>
    <mergeCell ref="A12:E12"/>
    <mergeCell ref="Q12:W12"/>
    <mergeCell ref="AI12:AK12"/>
    <mergeCell ref="AL12:AM12"/>
    <mergeCell ref="AO12:AP12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20:G20"/>
    <mergeCell ref="H20:N20"/>
    <mergeCell ref="O20:W20"/>
    <mergeCell ref="Y20:AB20"/>
    <mergeCell ref="AC20:AI20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K23:AM23"/>
    <mergeCell ref="AN23:AP23"/>
    <mergeCell ref="A26:E26"/>
    <mergeCell ref="Q26:W26"/>
    <mergeCell ref="AI26:AK26"/>
    <mergeCell ref="AL26:AM26"/>
    <mergeCell ref="AO26:AP26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N24:AP24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F155-39AE-45E2-8F84-7A0CA2F03C14}">
  <dimension ref="A1:AS27"/>
  <sheetViews>
    <sheetView topLeftCell="A10" zoomScale="70" zoomScaleNormal="70" workbookViewId="0">
      <selection activeCell="R25" sqref="R25"/>
    </sheetView>
  </sheetViews>
  <sheetFormatPr defaultRowHeight="15" x14ac:dyDescent="0.25"/>
  <cols>
    <col min="1" max="17" width="2.28515625" style="11" customWidth="1"/>
    <col min="18" max="24" width="2.28515625" style="12" customWidth="1"/>
    <col min="25" max="42" width="2.28515625" style="11" customWidth="1"/>
  </cols>
  <sheetData>
    <row r="1" spans="1:45" s="13" customFormat="1" ht="36" x14ac:dyDescent="0.55000000000000004">
      <c r="A1" s="215" t="str">
        <f>BoletinsM7!A1</f>
        <v>Campeonato Nacional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5" s="14" customFormat="1" ht="26.25" x14ac:dyDescent="0.4">
      <c r="A2" s="208" t="s">
        <v>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45" s="5" customFormat="1" ht="19.5" thickBot="1" x14ac:dyDescent="0.35">
      <c r="A3" s="209" t="str">
        <f>CONCATENATE(SORTEIO!B12," ",SORTEIO!B14)</f>
        <v>Infantil A Feminino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R3" s="6"/>
      <c r="S3" s="6"/>
      <c r="T3" s="6"/>
      <c r="U3" s="6"/>
      <c r="V3" s="6"/>
      <c r="W3" s="6"/>
      <c r="X3" s="6"/>
    </row>
    <row r="4" spans="1:45" s="14" customFormat="1" ht="27.75" thickTop="1" thickBot="1" x14ac:dyDescent="0.45">
      <c r="A4" s="210" t="s">
        <v>19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2"/>
    </row>
    <row r="5" spans="1:45" s="5" customFormat="1" ht="20.25" thickTop="1" thickBot="1" x14ac:dyDescent="0.35">
      <c r="A5" s="191" t="s">
        <v>20</v>
      </c>
      <c r="B5" s="192"/>
      <c r="C5" s="192"/>
      <c r="D5" s="192"/>
      <c r="E5" s="192"/>
      <c r="F5" s="192"/>
      <c r="G5" s="193"/>
      <c r="H5" s="191" t="s">
        <v>21</v>
      </c>
      <c r="I5" s="192"/>
      <c r="J5" s="192"/>
      <c r="K5" s="192"/>
      <c r="L5" s="192"/>
      <c r="M5" s="192"/>
      <c r="N5" s="193"/>
      <c r="O5" s="191" t="s">
        <v>22</v>
      </c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1" t="s">
        <v>23</v>
      </c>
      <c r="AD5" s="192"/>
      <c r="AE5" s="192"/>
      <c r="AF5" s="192"/>
      <c r="AG5" s="192"/>
      <c r="AH5" s="192"/>
      <c r="AI5" s="193"/>
      <c r="AJ5" s="191" t="s">
        <v>24</v>
      </c>
      <c r="AK5" s="192"/>
      <c r="AL5" s="192"/>
      <c r="AM5" s="192"/>
      <c r="AN5" s="192"/>
      <c r="AO5" s="192"/>
      <c r="AP5" s="193"/>
    </row>
    <row r="6" spans="1:45" s="15" customFormat="1" ht="63" thickTop="1" thickBot="1" x14ac:dyDescent="0.95">
      <c r="A6" s="194">
        <v>61</v>
      </c>
      <c r="B6" s="195"/>
      <c r="C6" s="195"/>
      <c r="D6" s="195"/>
      <c r="E6" s="195"/>
      <c r="F6" s="195"/>
      <c r="G6" s="196"/>
      <c r="H6" s="197" t="s">
        <v>77</v>
      </c>
      <c r="I6" s="198"/>
      <c r="J6" s="198"/>
      <c r="K6" s="198"/>
      <c r="L6" s="198"/>
      <c r="M6" s="198"/>
      <c r="N6" s="199"/>
      <c r="O6" s="200"/>
      <c r="P6" s="195"/>
      <c r="Q6" s="195"/>
      <c r="R6" s="195"/>
      <c r="S6" s="195"/>
      <c r="T6" s="195"/>
      <c r="U6" s="195"/>
      <c r="V6" s="195"/>
      <c r="W6" s="195"/>
      <c r="X6" s="7" t="s">
        <v>25</v>
      </c>
      <c r="Y6" s="195"/>
      <c r="Z6" s="195"/>
      <c r="AA6" s="195"/>
      <c r="AB6" s="196"/>
      <c r="AC6" s="201"/>
      <c r="AD6" s="202"/>
      <c r="AE6" s="202"/>
      <c r="AF6" s="202"/>
      <c r="AG6" s="202"/>
      <c r="AH6" s="202"/>
      <c r="AI6" s="203"/>
      <c r="AJ6" s="201"/>
      <c r="AK6" s="202"/>
      <c r="AL6" s="202"/>
      <c r="AM6" s="202"/>
      <c r="AN6" s="202"/>
      <c r="AO6" s="202"/>
      <c r="AP6" s="203"/>
      <c r="AS6" s="5"/>
    </row>
    <row r="7" spans="1:45" s="5" customFormat="1" ht="20.25" thickTop="1" thickBot="1" x14ac:dyDescent="0.35">
      <c r="R7" s="6"/>
      <c r="S7" s="6"/>
      <c r="T7" s="6"/>
      <c r="U7" s="6"/>
      <c r="V7" s="6"/>
      <c r="W7" s="6"/>
      <c r="X7" s="6"/>
    </row>
    <row r="8" spans="1:45" s="5" customFormat="1" ht="20.25" thickTop="1" thickBot="1" x14ac:dyDescent="0.35">
      <c r="A8" s="191" t="s">
        <v>26</v>
      </c>
      <c r="B8" s="192"/>
      <c r="C8" s="193"/>
      <c r="D8" s="191" t="s">
        <v>27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204" t="s">
        <v>54</v>
      </c>
      <c r="S8" s="205"/>
      <c r="T8" s="205"/>
      <c r="U8" s="205"/>
      <c r="V8" s="205"/>
      <c r="W8" s="205"/>
      <c r="X8" s="206"/>
      <c r="Y8" s="191" t="s">
        <v>28</v>
      </c>
      <c r="Z8" s="192"/>
      <c r="AA8" s="193"/>
      <c r="AB8" s="191" t="s">
        <v>29</v>
      </c>
      <c r="AC8" s="192"/>
      <c r="AD8" s="193"/>
      <c r="AE8" s="191" t="s">
        <v>30</v>
      </c>
      <c r="AF8" s="192"/>
      <c r="AG8" s="193"/>
      <c r="AH8" s="191" t="s">
        <v>31</v>
      </c>
      <c r="AI8" s="192"/>
      <c r="AJ8" s="193"/>
      <c r="AK8" s="191" t="s">
        <v>32</v>
      </c>
      <c r="AL8" s="192"/>
      <c r="AM8" s="193"/>
      <c r="AN8" s="191" t="s">
        <v>33</v>
      </c>
      <c r="AO8" s="192"/>
      <c r="AP8" s="193"/>
    </row>
    <row r="9" spans="1:45" s="16" customFormat="1" ht="48" thickTop="1" thickBot="1" x14ac:dyDescent="0.75">
      <c r="A9" s="179"/>
      <c r="B9" s="180"/>
      <c r="C9" s="181"/>
      <c r="D9" s="182" t="str">
        <f>'Mapa 32'!F38</f>
        <v/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85" t="str">
        <f>'Mapa 32'!F39</f>
        <v/>
      </c>
      <c r="S9" s="186"/>
      <c r="T9" s="186"/>
      <c r="U9" s="186"/>
      <c r="V9" s="186"/>
      <c r="W9" s="186"/>
      <c r="X9" s="187"/>
      <c r="Y9" s="188"/>
      <c r="Z9" s="189"/>
      <c r="AA9" s="190"/>
      <c r="AB9" s="188"/>
      <c r="AC9" s="189"/>
      <c r="AD9" s="190"/>
      <c r="AE9" s="188"/>
      <c r="AF9" s="189"/>
      <c r="AG9" s="190"/>
      <c r="AH9" s="188"/>
      <c r="AI9" s="189"/>
      <c r="AJ9" s="190"/>
      <c r="AK9" s="188"/>
      <c r="AL9" s="189"/>
      <c r="AM9" s="190"/>
      <c r="AN9" s="188"/>
      <c r="AO9" s="189"/>
      <c r="AP9" s="190"/>
      <c r="AS9" s="17"/>
    </row>
    <row r="10" spans="1:45" s="16" customFormat="1" ht="48" customHeight="1" thickTop="1" thickBot="1" x14ac:dyDescent="0.75">
      <c r="A10" s="179"/>
      <c r="B10" s="180"/>
      <c r="C10" s="181"/>
      <c r="D10" s="182" t="str">
        <f>'Mapa 32'!F78</f>
        <v/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185" t="str">
        <f>'Mapa 32'!F79</f>
        <v/>
      </c>
      <c r="S10" s="186"/>
      <c r="T10" s="186"/>
      <c r="U10" s="186"/>
      <c r="V10" s="186"/>
      <c r="W10" s="186"/>
      <c r="X10" s="187"/>
      <c r="Y10" s="188"/>
      <c r="Z10" s="189"/>
      <c r="AA10" s="190"/>
      <c r="AB10" s="188"/>
      <c r="AC10" s="189"/>
      <c r="AD10" s="190"/>
      <c r="AE10" s="188"/>
      <c r="AF10" s="189"/>
      <c r="AG10" s="190"/>
      <c r="AH10" s="188"/>
      <c r="AI10" s="189"/>
      <c r="AJ10" s="190"/>
      <c r="AK10" s="188"/>
      <c r="AL10" s="189"/>
      <c r="AM10" s="190"/>
      <c r="AN10" s="188"/>
      <c r="AO10" s="189"/>
      <c r="AP10" s="190"/>
    </row>
    <row r="11" spans="1:45" s="5" customFormat="1" ht="24" customHeight="1" thickTop="1" x14ac:dyDescent="0.3">
      <c r="R11" s="6"/>
      <c r="S11" s="6"/>
      <c r="T11" s="6"/>
      <c r="U11" s="6"/>
      <c r="V11" s="6"/>
      <c r="W11" s="6"/>
      <c r="X11" s="6"/>
    </row>
    <row r="12" spans="1:45" s="5" customFormat="1" ht="19.5" thickBot="1" x14ac:dyDescent="0.35">
      <c r="A12" s="177" t="s">
        <v>34</v>
      </c>
      <c r="B12" s="177"/>
      <c r="C12" s="177"/>
      <c r="D12" s="177"/>
      <c r="E12" s="177"/>
      <c r="F12" s="79"/>
      <c r="G12" s="79"/>
      <c r="H12" s="8"/>
      <c r="I12" s="8"/>
      <c r="J12" s="8"/>
      <c r="K12" s="8"/>
      <c r="L12" s="8"/>
      <c r="M12" s="8"/>
      <c r="N12" s="8"/>
      <c r="O12" s="8"/>
      <c r="P12" s="8"/>
      <c r="Q12" s="177" t="s">
        <v>35</v>
      </c>
      <c r="R12" s="177"/>
      <c r="S12" s="177"/>
      <c r="T12" s="177"/>
      <c r="U12" s="177"/>
      <c r="V12" s="177"/>
      <c r="W12" s="177"/>
      <c r="X12" s="9"/>
      <c r="Y12" s="79"/>
      <c r="Z12" s="79"/>
      <c r="AA12" s="79"/>
      <c r="AB12" s="8"/>
      <c r="AC12" s="8"/>
      <c r="AD12" s="8"/>
      <c r="AE12" s="8"/>
      <c r="AF12" s="8"/>
      <c r="AG12" s="8"/>
      <c r="AH12" s="8"/>
      <c r="AI12" s="177" t="s">
        <v>36</v>
      </c>
      <c r="AJ12" s="177"/>
      <c r="AK12" s="177"/>
      <c r="AL12" s="178"/>
      <c r="AM12" s="178"/>
      <c r="AN12" s="10" t="s">
        <v>25</v>
      </c>
      <c r="AO12" s="178"/>
      <c r="AP12" s="178"/>
    </row>
    <row r="13" spans="1:45" s="11" customFormat="1" ht="13.5" thickTop="1" x14ac:dyDescent="0.2">
      <c r="R13" s="12"/>
      <c r="S13" s="12"/>
      <c r="T13" s="12"/>
      <c r="U13" s="12"/>
      <c r="V13" s="12"/>
      <c r="W13" s="12"/>
      <c r="X13" s="12"/>
    </row>
    <row r="14" spans="1:45" s="11" customFormat="1" ht="12.75" x14ac:dyDescent="0.2">
      <c r="R14" s="12"/>
      <c r="S14" s="12"/>
      <c r="T14" s="12"/>
      <c r="U14" s="12"/>
      <c r="V14" s="12"/>
      <c r="W14" s="12"/>
      <c r="X14" s="12"/>
    </row>
    <row r="15" spans="1:45" ht="36" x14ac:dyDescent="0.55000000000000004">
      <c r="A15" s="215" t="str">
        <f>BoletinsM7!A15</f>
        <v>Campeonato Nacional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</row>
    <row r="16" spans="1:45" ht="26.25" x14ac:dyDescent="0.4">
      <c r="A16" s="208" t="s">
        <v>18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</row>
    <row r="17" spans="1:42" ht="19.5" thickBot="1" x14ac:dyDescent="0.35">
      <c r="A17" s="209" t="str">
        <f>CONCATENATE(SORTEIO!B26," ",SORTEIO!B28)</f>
        <v xml:space="preserve"> 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5"/>
      <c r="P17" s="5"/>
      <c r="Q17" s="5"/>
      <c r="R17" s="6"/>
      <c r="S17" s="6"/>
      <c r="T17" s="6"/>
      <c r="U17" s="6"/>
      <c r="V17" s="6"/>
      <c r="W17" s="6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27.75" thickTop="1" thickBot="1" x14ac:dyDescent="0.45">
      <c r="A18" s="210" t="s">
        <v>19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2"/>
    </row>
    <row r="19" spans="1:42" ht="20.25" thickTop="1" thickBot="1" x14ac:dyDescent="0.35">
      <c r="A19" s="191" t="s">
        <v>20</v>
      </c>
      <c r="B19" s="192"/>
      <c r="C19" s="192"/>
      <c r="D19" s="192"/>
      <c r="E19" s="192"/>
      <c r="F19" s="192"/>
      <c r="G19" s="193"/>
      <c r="H19" s="191" t="s">
        <v>21</v>
      </c>
      <c r="I19" s="192"/>
      <c r="J19" s="192"/>
      <c r="K19" s="192"/>
      <c r="L19" s="192"/>
      <c r="M19" s="192"/>
      <c r="N19" s="193"/>
      <c r="O19" s="191" t="s">
        <v>22</v>
      </c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3"/>
      <c r="AC19" s="191" t="s">
        <v>23</v>
      </c>
      <c r="AD19" s="192"/>
      <c r="AE19" s="192"/>
      <c r="AF19" s="192"/>
      <c r="AG19" s="192"/>
      <c r="AH19" s="192"/>
      <c r="AI19" s="193"/>
      <c r="AJ19" s="191" t="s">
        <v>24</v>
      </c>
      <c r="AK19" s="192"/>
      <c r="AL19" s="192"/>
      <c r="AM19" s="192"/>
      <c r="AN19" s="192"/>
      <c r="AO19" s="192"/>
      <c r="AP19" s="193"/>
    </row>
    <row r="20" spans="1:42" ht="63" thickTop="1" thickBot="1" x14ac:dyDescent="0.3">
      <c r="A20" s="194">
        <v>62</v>
      </c>
      <c r="B20" s="195"/>
      <c r="C20" s="195"/>
      <c r="D20" s="195"/>
      <c r="E20" s="195"/>
      <c r="F20" s="195"/>
      <c r="G20" s="196"/>
      <c r="H20" s="197" t="s">
        <v>38</v>
      </c>
      <c r="I20" s="198"/>
      <c r="J20" s="198"/>
      <c r="K20" s="198"/>
      <c r="L20" s="198"/>
      <c r="M20" s="198"/>
      <c r="N20" s="199"/>
      <c r="O20" s="200"/>
      <c r="P20" s="195"/>
      <c r="Q20" s="195"/>
      <c r="R20" s="195"/>
      <c r="S20" s="195"/>
      <c r="T20" s="195"/>
      <c r="U20" s="195"/>
      <c r="V20" s="195"/>
      <c r="W20" s="195"/>
      <c r="X20" s="7" t="s">
        <v>25</v>
      </c>
      <c r="Y20" s="195"/>
      <c r="Z20" s="195"/>
      <c r="AA20" s="195"/>
      <c r="AB20" s="196"/>
      <c r="AC20" s="201"/>
      <c r="AD20" s="202"/>
      <c r="AE20" s="202"/>
      <c r="AF20" s="202"/>
      <c r="AG20" s="202"/>
      <c r="AH20" s="202"/>
      <c r="AI20" s="203"/>
      <c r="AJ20" s="201"/>
      <c r="AK20" s="202"/>
      <c r="AL20" s="202"/>
      <c r="AM20" s="202"/>
      <c r="AN20" s="202"/>
      <c r="AO20" s="202"/>
      <c r="AP20" s="203"/>
    </row>
    <row r="21" spans="1:42" ht="20.25" thickTop="1" thickBot="1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  <c r="S21" s="6"/>
      <c r="T21" s="6"/>
      <c r="U21" s="6"/>
      <c r="V21" s="6"/>
      <c r="W21" s="6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20.25" thickTop="1" thickBot="1" x14ac:dyDescent="0.35">
      <c r="A22" s="191" t="s">
        <v>26</v>
      </c>
      <c r="B22" s="192"/>
      <c r="C22" s="193"/>
      <c r="D22" s="191" t="s">
        <v>27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3"/>
      <c r="R22" s="204" t="s">
        <v>54</v>
      </c>
      <c r="S22" s="205"/>
      <c r="T22" s="205"/>
      <c r="U22" s="205"/>
      <c r="V22" s="205"/>
      <c r="W22" s="205"/>
      <c r="X22" s="206"/>
      <c r="Y22" s="191" t="s">
        <v>28</v>
      </c>
      <c r="Z22" s="192"/>
      <c r="AA22" s="193"/>
      <c r="AB22" s="191" t="s">
        <v>29</v>
      </c>
      <c r="AC22" s="192"/>
      <c r="AD22" s="193"/>
      <c r="AE22" s="191" t="s">
        <v>30</v>
      </c>
      <c r="AF22" s="192"/>
      <c r="AG22" s="193"/>
      <c r="AH22" s="191" t="s">
        <v>31</v>
      </c>
      <c r="AI22" s="192"/>
      <c r="AJ22" s="193"/>
      <c r="AK22" s="191" t="s">
        <v>32</v>
      </c>
      <c r="AL22" s="192"/>
      <c r="AM22" s="193"/>
      <c r="AN22" s="191" t="s">
        <v>33</v>
      </c>
      <c r="AO22" s="192"/>
      <c r="AP22" s="193"/>
    </row>
    <row r="23" spans="1:42" ht="24.75" thickTop="1" thickBot="1" x14ac:dyDescent="0.4">
      <c r="A23" s="179"/>
      <c r="B23" s="180"/>
      <c r="C23" s="181"/>
      <c r="D23" s="182" t="str">
        <f>'Mapa 32'!F7</f>
        <v/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4"/>
      <c r="R23" s="185" t="str">
        <f>'Mapa 32'!F8</f>
        <v/>
      </c>
      <c r="S23" s="186"/>
      <c r="T23" s="186"/>
      <c r="U23" s="186"/>
      <c r="V23" s="186"/>
      <c r="W23" s="186"/>
      <c r="X23" s="187"/>
      <c r="Y23" s="188"/>
      <c r="Z23" s="189"/>
      <c r="AA23" s="190"/>
      <c r="AB23" s="188"/>
      <c r="AC23" s="189"/>
      <c r="AD23" s="190"/>
      <c r="AE23" s="188"/>
      <c r="AF23" s="189"/>
      <c r="AG23" s="190"/>
      <c r="AH23" s="188"/>
      <c r="AI23" s="189"/>
      <c r="AJ23" s="190"/>
      <c r="AK23" s="188"/>
      <c r="AL23" s="189"/>
      <c r="AM23" s="190"/>
      <c r="AN23" s="188"/>
      <c r="AO23" s="189"/>
      <c r="AP23" s="190"/>
    </row>
    <row r="24" spans="1:42" ht="24.75" thickTop="1" thickBot="1" x14ac:dyDescent="0.4">
      <c r="A24" s="179"/>
      <c r="B24" s="180"/>
      <c r="C24" s="181"/>
      <c r="D24" s="182" t="str">
        <f>'Mapa 32'!F9</f>
        <v/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4"/>
      <c r="R24" s="185">
        <f>'Mapa 32'!F70</f>
        <v>0</v>
      </c>
      <c r="S24" s="186"/>
      <c r="T24" s="186"/>
      <c r="U24" s="186"/>
      <c r="V24" s="186"/>
      <c r="W24" s="186"/>
      <c r="X24" s="187"/>
      <c r="Y24" s="188"/>
      <c r="Z24" s="189"/>
      <c r="AA24" s="190"/>
      <c r="AB24" s="188"/>
      <c r="AC24" s="189"/>
      <c r="AD24" s="190"/>
      <c r="AE24" s="188"/>
      <c r="AF24" s="189"/>
      <c r="AG24" s="190"/>
      <c r="AH24" s="188"/>
      <c r="AI24" s="189"/>
      <c r="AJ24" s="190"/>
      <c r="AK24" s="188"/>
      <c r="AL24" s="189"/>
      <c r="AM24" s="190"/>
      <c r="AN24" s="188"/>
      <c r="AO24" s="189"/>
      <c r="AP24" s="190"/>
    </row>
    <row r="25" spans="1:42" ht="19.5" thickTop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6"/>
      <c r="V25" s="6"/>
      <c r="W25" s="6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9.5" thickBot="1" x14ac:dyDescent="0.35">
      <c r="A26" s="177" t="s">
        <v>34</v>
      </c>
      <c r="B26" s="177"/>
      <c r="C26" s="177"/>
      <c r="D26" s="177"/>
      <c r="E26" s="177"/>
      <c r="F26" s="99"/>
      <c r="G26" s="99"/>
      <c r="H26" s="8"/>
      <c r="I26" s="8"/>
      <c r="J26" s="8"/>
      <c r="K26" s="8"/>
      <c r="L26" s="8"/>
      <c r="M26" s="8"/>
      <c r="N26" s="8"/>
      <c r="O26" s="8"/>
      <c r="P26" s="8"/>
      <c r="Q26" s="177" t="s">
        <v>35</v>
      </c>
      <c r="R26" s="177"/>
      <c r="S26" s="177"/>
      <c r="T26" s="177"/>
      <c r="U26" s="177"/>
      <c r="V26" s="177"/>
      <c r="W26" s="177"/>
      <c r="X26" s="9"/>
      <c r="Y26" s="99"/>
      <c r="Z26" s="99"/>
      <c r="AA26" s="99"/>
      <c r="AB26" s="8"/>
      <c r="AC26" s="8"/>
      <c r="AD26" s="8"/>
      <c r="AE26" s="8"/>
      <c r="AF26" s="8"/>
      <c r="AG26" s="8"/>
      <c r="AH26" s="8"/>
      <c r="AI26" s="177" t="s">
        <v>36</v>
      </c>
      <c r="AJ26" s="177"/>
      <c r="AK26" s="177"/>
      <c r="AL26" s="178"/>
      <c r="AM26" s="178"/>
      <c r="AN26" s="10" t="s">
        <v>25</v>
      </c>
      <c r="AO26" s="178"/>
      <c r="AP26" s="178"/>
    </row>
    <row r="27" spans="1:42" ht="15.75" thickTop="1" x14ac:dyDescent="0.25"/>
  </sheetData>
  <sheetProtection algorithmName="SHA-512" hashValue="hPJhSWr6s6jrkpmRjzO8UrV6pi0TflWC3yaiS97MxZbofltkBpN7W3y+0EbwOv9t7KWjQKESlYss//Nrrr2gYg==" saltValue="cQxfvJuZHLEjZ4S1ZmjS/Q==" spinCount="100000" sheet="1" objects="1" scenarios="1"/>
  <mergeCells count="94">
    <mergeCell ref="A26:E26"/>
    <mergeCell ref="Q26:W26"/>
    <mergeCell ref="AI26:AK26"/>
    <mergeCell ref="AL26:AM26"/>
    <mergeCell ref="AO26:AP26"/>
    <mergeCell ref="AE23:AG23"/>
    <mergeCell ref="AH23:AJ23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N24:AP24"/>
    <mergeCell ref="A23:C23"/>
    <mergeCell ref="D23:Q23"/>
    <mergeCell ref="R23:X23"/>
    <mergeCell ref="Y23:AA23"/>
    <mergeCell ref="AB23:AD23"/>
    <mergeCell ref="AJ20:AP20"/>
    <mergeCell ref="A22:C22"/>
    <mergeCell ref="D22:Q22"/>
    <mergeCell ref="R22:X22"/>
    <mergeCell ref="Y22:AA22"/>
    <mergeCell ref="AB22:AD22"/>
    <mergeCell ref="AE22:AG22"/>
    <mergeCell ref="AH22:AJ22"/>
    <mergeCell ref="AK22:AM22"/>
    <mergeCell ref="AN22:AP22"/>
    <mergeCell ref="A20:G20"/>
    <mergeCell ref="H20:N20"/>
    <mergeCell ref="O20:W20"/>
    <mergeCell ref="Y20:AB20"/>
    <mergeCell ref="AC20:AI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7BDD-DEE4-4027-B23D-E75911E7C355}">
  <dimension ref="A1:AS14"/>
  <sheetViews>
    <sheetView zoomScale="70" zoomScaleNormal="70" workbookViewId="0">
      <selection activeCell="R11" sqref="R11"/>
    </sheetView>
  </sheetViews>
  <sheetFormatPr defaultRowHeight="15" x14ac:dyDescent="0.25"/>
  <cols>
    <col min="1" max="17" width="2.28515625" style="11" customWidth="1"/>
    <col min="18" max="24" width="2.28515625" style="12" customWidth="1"/>
    <col min="25" max="42" width="2.28515625" style="11" customWidth="1"/>
  </cols>
  <sheetData>
    <row r="1" spans="1:45" s="13" customFormat="1" ht="36" x14ac:dyDescent="0.55000000000000004">
      <c r="A1" s="213" t="str">
        <f>BoletinsM8!A15</f>
        <v>Campeonato Nacional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</row>
    <row r="2" spans="1:45" s="14" customFormat="1" ht="26.25" x14ac:dyDescent="0.4">
      <c r="A2" s="208" t="s">
        <v>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45" s="5" customFormat="1" ht="19.5" thickBot="1" x14ac:dyDescent="0.35">
      <c r="A3" s="209" t="str">
        <f>CONCATENATE(SORTEIO!B12," ",SORTEIO!B14)</f>
        <v>Infantil A Feminino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R3" s="6"/>
      <c r="S3" s="6"/>
      <c r="T3" s="6"/>
      <c r="U3" s="6"/>
      <c r="V3" s="6"/>
      <c r="W3" s="6"/>
      <c r="X3" s="6"/>
    </row>
    <row r="4" spans="1:45" s="14" customFormat="1" ht="27.75" thickTop="1" thickBot="1" x14ac:dyDescent="0.45">
      <c r="A4" s="210" t="s">
        <v>19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2"/>
    </row>
    <row r="5" spans="1:45" s="5" customFormat="1" ht="20.25" thickTop="1" thickBot="1" x14ac:dyDescent="0.35">
      <c r="A5" s="191" t="s">
        <v>20</v>
      </c>
      <c r="B5" s="192"/>
      <c r="C5" s="192"/>
      <c r="D5" s="192"/>
      <c r="E5" s="192"/>
      <c r="F5" s="192"/>
      <c r="G5" s="193"/>
      <c r="H5" s="191" t="s">
        <v>21</v>
      </c>
      <c r="I5" s="192"/>
      <c r="J5" s="192"/>
      <c r="K5" s="192"/>
      <c r="L5" s="192"/>
      <c r="M5" s="192"/>
      <c r="N5" s="193"/>
      <c r="O5" s="191" t="s">
        <v>22</v>
      </c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1" t="s">
        <v>23</v>
      </c>
      <c r="AD5" s="192"/>
      <c r="AE5" s="192"/>
      <c r="AF5" s="192"/>
      <c r="AG5" s="192"/>
      <c r="AH5" s="192"/>
      <c r="AI5" s="193"/>
      <c r="AJ5" s="191" t="s">
        <v>24</v>
      </c>
      <c r="AK5" s="192"/>
      <c r="AL5" s="192"/>
      <c r="AM5" s="192"/>
      <c r="AN5" s="192"/>
      <c r="AO5" s="192"/>
      <c r="AP5" s="193"/>
    </row>
    <row r="6" spans="1:45" s="15" customFormat="1" ht="63" thickTop="1" thickBot="1" x14ac:dyDescent="0.95">
      <c r="A6" s="194">
        <v>63</v>
      </c>
      <c r="B6" s="195"/>
      <c r="C6" s="195"/>
      <c r="D6" s="195"/>
      <c r="E6" s="195"/>
      <c r="F6" s="195"/>
      <c r="G6" s="196"/>
      <c r="H6" s="197" t="s">
        <v>78</v>
      </c>
      <c r="I6" s="198"/>
      <c r="J6" s="198"/>
      <c r="K6" s="198"/>
      <c r="L6" s="198"/>
      <c r="M6" s="198"/>
      <c r="N6" s="199"/>
      <c r="O6" s="200"/>
      <c r="P6" s="195"/>
      <c r="Q6" s="195"/>
      <c r="R6" s="195"/>
      <c r="S6" s="195"/>
      <c r="T6" s="195"/>
      <c r="U6" s="195"/>
      <c r="V6" s="195"/>
      <c r="W6" s="195"/>
      <c r="X6" s="7" t="s">
        <v>25</v>
      </c>
      <c r="Y6" s="195"/>
      <c r="Z6" s="195"/>
      <c r="AA6" s="195"/>
      <c r="AB6" s="196"/>
      <c r="AC6" s="201"/>
      <c r="AD6" s="202"/>
      <c r="AE6" s="202"/>
      <c r="AF6" s="202"/>
      <c r="AG6" s="202"/>
      <c r="AH6" s="202"/>
      <c r="AI6" s="203"/>
      <c r="AJ6" s="201"/>
      <c r="AK6" s="202"/>
      <c r="AL6" s="202"/>
      <c r="AM6" s="202"/>
      <c r="AN6" s="202"/>
      <c r="AO6" s="202"/>
      <c r="AP6" s="203"/>
      <c r="AS6" s="5"/>
    </row>
    <row r="7" spans="1:45" s="5" customFormat="1" ht="20.25" thickTop="1" thickBot="1" x14ac:dyDescent="0.35">
      <c r="R7" s="6"/>
      <c r="S7" s="6"/>
      <c r="T7" s="6"/>
      <c r="U7" s="6"/>
      <c r="V7" s="6"/>
      <c r="W7" s="6"/>
      <c r="X7" s="6"/>
    </row>
    <row r="8" spans="1:45" s="5" customFormat="1" ht="20.25" thickTop="1" thickBot="1" x14ac:dyDescent="0.35">
      <c r="A8" s="191" t="s">
        <v>26</v>
      </c>
      <c r="B8" s="192"/>
      <c r="C8" s="193"/>
      <c r="D8" s="191" t="s">
        <v>27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204" t="s">
        <v>54</v>
      </c>
      <c r="S8" s="205"/>
      <c r="T8" s="205"/>
      <c r="U8" s="205"/>
      <c r="V8" s="205"/>
      <c r="W8" s="205"/>
      <c r="X8" s="206"/>
      <c r="Y8" s="191" t="s">
        <v>28</v>
      </c>
      <c r="Z8" s="192"/>
      <c r="AA8" s="193"/>
      <c r="AB8" s="191" t="s">
        <v>29</v>
      </c>
      <c r="AC8" s="192"/>
      <c r="AD8" s="193"/>
      <c r="AE8" s="191" t="s">
        <v>30</v>
      </c>
      <c r="AF8" s="192"/>
      <c r="AG8" s="193"/>
      <c r="AH8" s="191" t="s">
        <v>31</v>
      </c>
      <c r="AI8" s="192"/>
      <c r="AJ8" s="193"/>
      <c r="AK8" s="191" t="s">
        <v>32</v>
      </c>
      <c r="AL8" s="192"/>
      <c r="AM8" s="193"/>
      <c r="AN8" s="191" t="s">
        <v>33</v>
      </c>
      <c r="AO8" s="192"/>
      <c r="AP8" s="193"/>
    </row>
    <row r="9" spans="1:45" s="16" customFormat="1" ht="48" thickTop="1" thickBot="1" x14ac:dyDescent="0.75">
      <c r="A9" s="179"/>
      <c r="B9" s="180"/>
      <c r="C9" s="181"/>
      <c r="D9" s="182" t="str">
        <f>'Mapa 32'!D49</f>
        <v/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85" t="str">
        <f>'Mapa 32'!D50</f>
        <v/>
      </c>
      <c r="S9" s="186"/>
      <c r="T9" s="186"/>
      <c r="U9" s="186"/>
      <c r="V9" s="186"/>
      <c r="W9" s="186"/>
      <c r="X9" s="187"/>
      <c r="Y9" s="188"/>
      <c r="Z9" s="189"/>
      <c r="AA9" s="190"/>
      <c r="AB9" s="188"/>
      <c r="AC9" s="189"/>
      <c r="AD9" s="190"/>
      <c r="AE9" s="188"/>
      <c r="AF9" s="189"/>
      <c r="AG9" s="190"/>
      <c r="AH9" s="188"/>
      <c r="AI9" s="189"/>
      <c r="AJ9" s="190"/>
      <c r="AK9" s="188"/>
      <c r="AL9" s="189"/>
      <c r="AM9" s="190"/>
      <c r="AN9" s="188"/>
      <c r="AO9" s="189"/>
      <c r="AP9" s="190"/>
      <c r="AS9" s="17"/>
    </row>
    <row r="10" spans="1:45" s="16" customFormat="1" ht="48" customHeight="1" thickTop="1" thickBot="1" x14ac:dyDescent="0.75">
      <c r="A10" s="179"/>
      <c r="B10" s="180"/>
      <c r="C10" s="181"/>
      <c r="D10" s="182" t="str">
        <f>'Mapa 32'!D82</f>
        <v/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185" t="str">
        <f>'Mapa 32'!D83</f>
        <v/>
      </c>
      <c r="S10" s="186"/>
      <c r="T10" s="186"/>
      <c r="U10" s="186"/>
      <c r="V10" s="186"/>
      <c r="W10" s="186"/>
      <c r="X10" s="187"/>
      <c r="Y10" s="188"/>
      <c r="Z10" s="189"/>
      <c r="AA10" s="190"/>
      <c r="AB10" s="188"/>
      <c r="AC10" s="189"/>
      <c r="AD10" s="190"/>
      <c r="AE10" s="188"/>
      <c r="AF10" s="189"/>
      <c r="AG10" s="190"/>
      <c r="AH10" s="188"/>
      <c r="AI10" s="189"/>
      <c r="AJ10" s="190"/>
      <c r="AK10" s="188"/>
      <c r="AL10" s="189"/>
      <c r="AM10" s="190"/>
      <c r="AN10" s="188"/>
      <c r="AO10" s="189"/>
      <c r="AP10" s="190"/>
    </row>
    <row r="11" spans="1:45" s="5" customFormat="1" ht="24" customHeight="1" thickTop="1" x14ac:dyDescent="0.3">
      <c r="R11" s="6"/>
      <c r="S11" s="6"/>
      <c r="T11" s="6"/>
      <c r="U11" s="6"/>
      <c r="V11" s="6"/>
      <c r="W11" s="6"/>
      <c r="X11" s="6"/>
    </row>
    <row r="12" spans="1:45" s="5" customFormat="1" ht="19.5" thickBot="1" x14ac:dyDescent="0.35">
      <c r="A12" s="177" t="s">
        <v>34</v>
      </c>
      <c r="B12" s="177"/>
      <c r="C12" s="177"/>
      <c r="D12" s="177"/>
      <c r="E12" s="177"/>
      <c r="F12" s="99"/>
      <c r="G12" s="99"/>
      <c r="H12" s="8"/>
      <c r="I12" s="8"/>
      <c r="J12" s="8"/>
      <c r="K12" s="8"/>
      <c r="L12" s="8"/>
      <c r="M12" s="8"/>
      <c r="N12" s="8"/>
      <c r="O12" s="8"/>
      <c r="P12" s="8"/>
      <c r="Q12" s="177" t="s">
        <v>35</v>
      </c>
      <c r="R12" s="177"/>
      <c r="S12" s="177"/>
      <c r="T12" s="177"/>
      <c r="U12" s="177"/>
      <c r="V12" s="177"/>
      <c r="W12" s="177"/>
      <c r="X12" s="9"/>
      <c r="Y12" s="99"/>
      <c r="Z12" s="99"/>
      <c r="AA12" s="99"/>
      <c r="AB12" s="8"/>
      <c r="AC12" s="8"/>
      <c r="AD12" s="8"/>
      <c r="AE12" s="8"/>
      <c r="AF12" s="8"/>
      <c r="AG12" s="8"/>
      <c r="AH12" s="8"/>
      <c r="AI12" s="177" t="s">
        <v>36</v>
      </c>
      <c r="AJ12" s="177"/>
      <c r="AK12" s="177"/>
      <c r="AL12" s="178"/>
      <c r="AM12" s="178"/>
      <c r="AN12" s="10" t="s">
        <v>25</v>
      </c>
      <c r="AO12" s="178"/>
      <c r="AP12" s="178"/>
    </row>
    <row r="13" spans="1:45" s="11" customFormat="1" ht="13.5" thickTop="1" x14ac:dyDescent="0.2">
      <c r="R13" s="12"/>
      <c r="S13" s="12"/>
      <c r="T13" s="12"/>
      <c r="U13" s="12"/>
      <c r="V13" s="12"/>
      <c r="W13" s="12"/>
      <c r="X13" s="12"/>
    </row>
    <row r="14" spans="1:45" s="11" customFormat="1" ht="12.75" x14ac:dyDescent="0.2">
      <c r="R14" s="12"/>
      <c r="S14" s="12"/>
      <c r="T14" s="12"/>
      <c r="U14" s="12"/>
      <c r="V14" s="12"/>
      <c r="W14" s="12"/>
      <c r="X14" s="12"/>
    </row>
  </sheetData>
  <sheetProtection algorithmName="SHA-512" hashValue="w4+9kUbO0SR472LT55EyixL7Ab2neMFAVEj1tzuiHC0t6oGLRgbKeYxoy6dnPTzbTF+q+Q4y2O82AD3Dw9hLPw==" saltValue="W2/qi9mzA4l6idJ0h8M5HA==" spinCount="100000" sheet="1" objects="1" scenarios="1"/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5C20-2EA0-42FA-9F96-41626B849D91}">
  <dimension ref="A1:AS14"/>
  <sheetViews>
    <sheetView zoomScale="70" zoomScaleNormal="70" workbookViewId="0">
      <selection activeCell="R11" sqref="R11"/>
    </sheetView>
  </sheetViews>
  <sheetFormatPr defaultRowHeight="15" x14ac:dyDescent="0.25"/>
  <cols>
    <col min="1" max="17" width="2.28515625" style="11" customWidth="1"/>
    <col min="18" max="24" width="2.28515625" style="12" customWidth="1"/>
    <col min="25" max="42" width="2.28515625" style="11" customWidth="1"/>
  </cols>
  <sheetData>
    <row r="1" spans="1:45" s="13" customFormat="1" ht="36" x14ac:dyDescent="0.55000000000000004">
      <c r="A1" s="213" t="str">
        <f>BoletinsM8!A15</f>
        <v>Campeonato Nacional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</row>
    <row r="2" spans="1:45" s="14" customFormat="1" ht="26.25" x14ac:dyDescent="0.4">
      <c r="A2" s="208" t="s">
        <v>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45" s="5" customFormat="1" ht="19.5" thickBot="1" x14ac:dyDescent="0.35">
      <c r="A3" s="209" t="str">
        <f>CONCATENATE(SORTEIO!B12," ",SORTEIO!B14)</f>
        <v>Infantil A Feminino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R3" s="6"/>
      <c r="S3" s="6"/>
      <c r="T3" s="6"/>
      <c r="U3" s="6"/>
      <c r="V3" s="6"/>
      <c r="W3" s="6"/>
      <c r="X3" s="6"/>
    </row>
    <row r="4" spans="1:45" s="14" customFormat="1" ht="27.75" thickTop="1" thickBot="1" x14ac:dyDescent="0.45">
      <c r="A4" s="210" t="s">
        <v>19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2"/>
    </row>
    <row r="5" spans="1:45" s="5" customFormat="1" ht="20.25" thickTop="1" thickBot="1" x14ac:dyDescent="0.35">
      <c r="A5" s="191" t="s">
        <v>20</v>
      </c>
      <c r="B5" s="192"/>
      <c r="C5" s="192"/>
      <c r="D5" s="192"/>
      <c r="E5" s="192"/>
      <c r="F5" s="192"/>
      <c r="G5" s="193"/>
      <c r="H5" s="191" t="s">
        <v>21</v>
      </c>
      <c r="I5" s="192"/>
      <c r="J5" s="192"/>
      <c r="K5" s="192"/>
      <c r="L5" s="192"/>
      <c r="M5" s="192"/>
      <c r="N5" s="193"/>
      <c r="O5" s="191" t="s">
        <v>22</v>
      </c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1" t="s">
        <v>23</v>
      </c>
      <c r="AD5" s="192"/>
      <c r="AE5" s="192"/>
      <c r="AF5" s="192"/>
      <c r="AG5" s="192"/>
      <c r="AH5" s="192"/>
      <c r="AI5" s="193"/>
      <c r="AJ5" s="191" t="s">
        <v>24</v>
      </c>
      <c r="AK5" s="192"/>
      <c r="AL5" s="192"/>
      <c r="AM5" s="192"/>
      <c r="AN5" s="192"/>
      <c r="AO5" s="192"/>
      <c r="AP5" s="193"/>
    </row>
    <row r="6" spans="1:45" s="15" customFormat="1" ht="63" thickTop="1" thickBot="1" x14ac:dyDescent="0.95">
      <c r="A6" s="194">
        <v>64</v>
      </c>
      <c r="B6" s="195"/>
      <c r="C6" s="195"/>
      <c r="D6" s="195"/>
      <c r="E6" s="195"/>
      <c r="F6" s="195"/>
      <c r="G6" s="196"/>
      <c r="H6" s="197" t="s">
        <v>37</v>
      </c>
      <c r="I6" s="198"/>
      <c r="J6" s="198"/>
      <c r="K6" s="198"/>
      <c r="L6" s="198"/>
      <c r="M6" s="198"/>
      <c r="N6" s="199"/>
      <c r="O6" s="200"/>
      <c r="P6" s="195"/>
      <c r="Q6" s="195"/>
      <c r="R6" s="195"/>
      <c r="S6" s="195"/>
      <c r="T6" s="195"/>
      <c r="U6" s="195"/>
      <c r="V6" s="195"/>
      <c r="W6" s="195"/>
      <c r="X6" s="7" t="s">
        <v>25</v>
      </c>
      <c r="Y6" s="195"/>
      <c r="Z6" s="195"/>
      <c r="AA6" s="195"/>
      <c r="AB6" s="196"/>
      <c r="AC6" s="201"/>
      <c r="AD6" s="202"/>
      <c r="AE6" s="202"/>
      <c r="AF6" s="202"/>
      <c r="AG6" s="202"/>
      <c r="AH6" s="202"/>
      <c r="AI6" s="203"/>
      <c r="AJ6" s="201"/>
      <c r="AK6" s="202"/>
      <c r="AL6" s="202"/>
      <c r="AM6" s="202"/>
      <c r="AN6" s="202"/>
      <c r="AO6" s="202"/>
      <c r="AP6" s="203"/>
      <c r="AS6" s="5"/>
    </row>
    <row r="7" spans="1:45" s="5" customFormat="1" ht="20.25" thickTop="1" thickBot="1" x14ac:dyDescent="0.35">
      <c r="R7" s="6"/>
      <c r="S7" s="6"/>
      <c r="T7" s="6"/>
      <c r="U7" s="6"/>
      <c r="V7" s="6"/>
      <c r="W7" s="6"/>
      <c r="X7" s="6"/>
    </row>
    <row r="8" spans="1:45" s="5" customFormat="1" ht="20.25" thickTop="1" thickBot="1" x14ac:dyDescent="0.35">
      <c r="A8" s="191" t="s">
        <v>26</v>
      </c>
      <c r="B8" s="192"/>
      <c r="C8" s="193"/>
      <c r="D8" s="191" t="s">
        <v>27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204" t="s">
        <v>54</v>
      </c>
      <c r="S8" s="205"/>
      <c r="T8" s="205"/>
      <c r="U8" s="205"/>
      <c r="V8" s="205"/>
      <c r="W8" s="205"/>
      <c r="X8" s="206"/>
      <c r="Y8" s="191" t="s">
        <v>28</v>
      </c>
      <c r="Z8" s="192"/>
      <c r="AA8" s="193"/>
      <c r="AB8" s="191" t="s">
        <v>29</v>
      </c>
      <c r="AC8" s="192"/>
      <c r="AD8" s="193"/>
      <c r="AE8" s="191" t="s">
        <v>30</v>
      </c>
      <c r="AF8" s="192"/>
      <c r="AG8" s="193"/>
      <c r="AH8" s="191" t="s">
        <v>31</v>
      </c>
      <c r="AI8" s="192"/>
      <c r="AJ8" s="193"/>
      <c r="AK8" s="191" t="s">
        <v>32</v>
      </c>
      <c r="AL8" s="192"/>
      <c r="AM8" s="193"/>
      <c r="AN8" s="191" t="s">
        <v>33</v>
      </c>
      <c r="AO8" s="192"/>
      <c r="AP8" s="193"/>
    </row>
    <row r="9" spans="1:45" s="16" customFormat="1" ht="48" thickTop="1" thickBot="1" x14ac:dyDescent="0.75">
      <c r="A9" s="179"/>
      <c r="B9" s="180"/>
      <c r="C9" s="181"/>
      <c r="D9" s="182" t="str">
        <f>'Mapa 32'!AG46</f>
        <v/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85" t="str">
        <f>'Mapa 32'!AG47</f>
        <v/>
      </c>
      <c r="S9" s="186"/>
      <c r="T9" s="186"/>
      <c r="U9" s="186"/>
      <c r="V9" s="186"/>
      <c r="W9" s="186"/>
      <c r="X9" s="187"/>
      <c r="Y9" s="188"/>
      <c r="Z9" s="189"/>
      <c r="AA9" s="190"/>
      <c r="AB9" s="188"/>
      <c r="AC9" s="189"/>
      <c r="AD9" s="190"/>
      <c r="AE9" s="188"/>
      <c r="AF9" s="189"/>
      <c r="AG9" s="190"/>
      <c r="AH9" s="188"/>
      <c r="AI9" s="189"/>
      <c r="AJ9" s="190"/>
      <c r="AK9" s="188"/>
      <c r="AL9" s="189"/>
      <c r="AM9" s="190"/>
      <c r="AN9" s="188"/>
      <c r="AO9" s="189"/>
      <c r="AP9" s="190"/>
      <c r="AS9" s="17"/>
    </row>
    <row r="10" spans="1:45" s="16" customFormat="1" ht="48" customHeight="1" thickTop="1" thickBot="1" x14ac:dyDescent="0.75">
      <c r="A10" s="179"/>
      <c r="B10" s="180"/>
      <c r="C10" s="181"/>
      <c r="D10" s="182" t="str">
        <f>'Mapa 32'!AG87</f>
        <v/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185" t="str">
        <f>'Mapa 32'!AG88</f>
        <v/>
      </c>
      <c r="S10" s="186"/>
      <c r="T10" s="186"/>
      <c r="U10" s="186"/>
      <c r="V10" s="186"/>
      <c r="W10" s="186"/>
      <c r="X10" s="187"/>
      <c r="Y10" s="188"/>
      <c r="Z10" s="189"/>
      <c r="AA10" s="190"/>
      <c r="AB10" s="188"/>
      <c r="AC10" s="189"/>
      <c r="AD10" s="190"/>
      <c r="AE10" s="188"/>
      <c r="AF10" s="189"/>
      <c r="AG10" s="190"/>
      <c r="AH10" s="188"/>
      <c r="AI10" s="189"/>
      <c r="AJ10" s="190"/>
      <c r="AK10" s="188"/>
      <c r="AL10" s="189"/>
      <c r="AM10" s="190"/>
      <c r="AN10" s="188"/>
      <c r="AO10" s="189"/>
      <c r="AP10" s="190"/>
    </row>
    <row r="11" spans="1:45" s="5" customFormat="1" ht="24" customHeight="1" thickTop="1" x14ac:dyDescent="0.3">
      <c r="R11" s="6"/>
      <c r="S11" s="6"/>
      <c r="T11" s="6"/>
      <c r="U11" s="6"/>
      <c r="V11" s="6"/>
      <c r="W11" s="6"/>
      <c r="X11" s="6"/>
    </row>
    <row r="12" spans="1:45" s="5" customFormat="1" ht="19.5" thickBot="1" x14ac:dyDescent="0.35">
      <c r="A12" s="177" t="s">
        <v>34</v>
      </c>
      <c r="B12" s="177"/>
      <c r="C12" s="177"/>
      <c r="D12" s="177"/>
      <c r="E12" s="177"/>
      <c r="F12" s="79"/>
      <c r="G12" s="79"/>
      <c r="H12" s="8"/>
      <c r="I12" s="8"/>
      <c r="J12" s="8"/>
      <c r="K12" s="8"/>
      <c r="L12" s="8"/>
      <c r="M12" s="8"/>
      <c r="N12" s="8"/>
      <c r="O12" s="8"/>
      <c r="P12" s="8"/>
      <c r="Q12" s="177" t="s">
        <v>35</v>
      </c>
      <c r="R12" s="177"/>
      <c r="S12" s="177"/>
      <c r="T12" s="177"/>
      <c r="U12" s="177"/>
      <c r="V12" s="177"/>
      <c r="W12" s="177"/>
      <c r="X12" s="9"/>
      <c r="Y12" s="79"/>
      <c r="Z12" s="79"/>
      <c r="AA12" s="79"/>
      <c r="AB12" s="8"/>
      <c r="AC12" s="8"/>
      <c r="AD12" s="8"/>
      <c r="AE12" s="8"/>
      <c r="AF12" s="8"/>
      <c r="AG12" s="8"/>
      <c r="AH12" s="8"/>
      <c r="AI12" s="177" t="s">
        <v>36</v>
      </c>
      <c r="AJ12" s="177"/>
      <c r="AK12" s="177"/>
      <c r="AL12" s="178"/>
      <c r="AM12" s="178"/>
      <c r="AN12" s="10" t="s">
        <v>25</v>
      </c>
      <c r="AO12" s="178"/>
      <c r="AP12" s="178"/>
    </row>
    <row r="13" spans="1:45" s="11" customFormat="1" ht="13.5" thickTop="1" x14ac:dyDescent="0.2">
      <c r="R13" s="12"/>
      <c r="S13" s="12"/>
      <c r="T13" s="12"/>
      <c r="U13" s="12"/>
      <c r="V13" s="12"/>
      <c r="W13" s="12"/>
      <c r="X13" s="12"/>
    </row>
    <row r="14" spans="1:45" s="11" customFormat="1" ht="12.75" x14ac:dyDescent="0.2">
      <c r="R14" s="12"/>
      <c r="S14" s="12"/>
      <c r="T14" s="12"/>
      <c r="U14" s="12"/>
      <c r="V14" s="12"/>
      <c r="W14" s="12"/>
      <c r="X14" s="12"/>
    </row>
  </sheetData>
  <sheetProtection algorithmName="SHA-512" hashValue="QftKa6vKiOwHxm5aQnP5mwCvxBol/Vb1JSazUk8KXw8a3eOm6DBgS/ClwWevXwPODClf5vZIYx6zlJ2/pf9q4A==" saltValue="7oM7UtoHBwfiHlHB/tD6tg==" spinCount="100000" sheet="1" objects="1" scenarios="1"/>
  <mergeCells count="47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CF0A-C498-47FB-BD6A-86CBE808DC77}">
  <dimension ref="A1:AS14"/>
  <sheetViews>
    <sheetView zoomScale="70" zoomScaleNormal="70" workbookViewId="0">
      <selection activeCell="AS11" sqref="AS11"/>
    </sheetView>
  </sheetViews>
  <sheetFormatPr defaultRowHeight="15" x14ac:dyDescent="0.25"/>
  <cols>
    <col min="1" max="17" width="2.28515625" style="11" customWidth="1"/>
    <col min="18" max="24" width="2.28515625" style="12" customWidth="1"/>
    <col min="25" max="42" width="2.28515625" style="11" customWidth="1"/>
  </cols>
  <sheetData>
    <row r="1" spans="1:45" s="13" customFormat="1" ht="36" x14ac:dyDescent="0.55000000000000004">
      <c r="A1" s="213" t="str">
        <f>Final!A1</f>
        <v>Campeonato Nacional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</row>
    <row r="2" spans="1:45" s="14" customFormat="1" ht="26.25" x14ac:dyDescent="0.4">
      <c r="A2" s="208" t="s">
        <v>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45" s="5" customFormat="1" ht="19.5" thickBot="1" x14ac:dyDescent="0.35">
      <c r="A3" s="209" t="str">
        <f>CONCATENATE(SORTEIO!B12," ",SORTEIO!B14)</f>
        <v>Infantil A Feminino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R3" s="6"/>
      <c r="S3" s="6"/>
      <c r="T3" s="6"/>
      <c r="U3" s="6"/>
      <c r="V3" s="6"/>
      <c r="W3" s="6"/>
      <c r="X3" s="6"/>
    </row>
    <row r="4" spans="1:45" s="14" customFormat="1" ht="27.75" thickTop="1" thickBot="1" x14ac:dyDescent="0.45">
      <c r="A4" s="210" t="s">
        <v>19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2"/>
    </row>
    <row r="5" spans="1:45" s="5" customFormat="1" ht="20.25" thickTop="1" thickBot="1" x14ac:dyDescent="0.35">
      <c r="A5" s="191" t="s">
        <v>20</v>
      </c>
      <c r="B5" s="192"/>
      <c r="C5" s="192"/>
      <c r="D5" s="192"/>
      <c r="E5" s="192"/>
      <c r="F5" s="192"/>
      <c r="G5" s="193"/>
      <c r="H5" s="191" t="s">
        <v>21</v>
      </c>
      <c r="I5" s="192"/>
      <c r="J5" s="192"/>
      <c r="K5" s="192"/>
      <c r="L5" s="192"/>
      <c r="M5" s="192"/>
      <c r="N5" s="193"/>
      <c r="O5" s="191" t="s">
        <v>22</v>
      </c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1" t="s">
        <v>23</v>
      </c>
      <c r="AD5" s="192"/>
      <c r="AE5" s="192"/>
      <c r="AF5" s="192"/>
      <c r="AG5" s="192"/>
      <c r="AH5" s="192"/>
      <c r="AI5" s="193"/>
      <c r="AJ5" s="191" t="s">
        <v>24</v>
      </c>
      <c r="AK5" s="192"/>
      <c r="AL5" s="192"/>
      <c r="AM5" s="192"/>
      <c r="AN5" s="192"/>
      <c r="AO5" s="192"/>
      <c r="AP5" s="193"/>
    </row>
    <row r="6" spans="1:45" s="15" customFormat="1" ht="63" thickTop="1" thickBot="1" x14ac:dyDescent="0.95">
      <c r="A6" s="194">
        <v>65</v>
      </c>
      <c r="B6" s="195"/>
      <c r="C6" s="195"/>
      <c r="D6" s="195"/>
      <c r="E6" s="195"/>
      <c r="F6" s="195"/>
      <c r="G6" s="196"/>
      <c r="H6" s="216" t="s">
        <v>59</v>
      </c>
      <c r="I6" s="217"/>
      <c r="J6" s="217"/>
      <c r="K6" s="217"/>
      <c r="L6" s="217"/>
      <c r="M6" s="217"/>
      <c r="N6" s="218"/>
      <c r="O6" s="200"/>
      <c r="P6" s="195"/>
      <c r="Q6" s="195"/>
      <c r="R6" s="195"/>
      <c r="S6" s="195"/>
      <c r="T6" s="195"/>
      <c r="U6" s="195"/>
      <c r="V6" s="195"/>
      <c r="W6" s="195"/>
      <c r="X6" s="7" t="s">
        <v>25</v>
      </c>
      <c r="Y6" s="195"/>
      <c r="Z6" s="195"/>
      <c r="AA6" s="195"/>
      <c r="AB6" s="196"/>
      <c r="AC6" s="201"/>
      <c r="AD6" s="202"/>
      <c r="AE6" s="202"/>
      <c r="AF6" s="202"/>
      <c r="AG6" s="202"/>
      <c r="AH6" s="202"/>
      <c r="AI6" s="203"/>
      <c r="AJ6" s="201"/>
      <c r="AK6" s="202"/>
      <c r="AL6" s="202"/>
      <c r="AM6" s="202"/>
      <c r="AN6" s="202"/>
      <c r="AO6" s="202"/>
      <c r="AP6" s="203"/>
      <c r="AS6" s="5"/>
    </row>
    <row r="7" spans="1:45" s="5" customFormat="1" ht="20.25" thickTop="1" thickBot="1" x14ac:dyDescent="0.35">
      <c r="R7" s="6"/>
      <c r="S7" s="6"/>
      <c r="T7" s="6"/>
      <c r="U7" s="6"/>
      <c r="V7" s="6"/>
      <c r="W7" s="6"/>
      <c r="X7" s="6"/>
    </row>
    <row r="8" spans="1:45" s="5" customFormat="1" ht="20.25" thickTop="1" thickBot="1" x14ac:dyDescent="0.35">
      <c r="A8" s="191" t="s">
        <v>26</v>
      </c>
      <c r="B8" s="192"/>
      <c r="C8" s="193"/>
      <c r="D8" s="191" t="s">
        <v>27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204" t="s">
        <v>54</v>
      </c>
      <c r="S8" s="205"/>
      <c r="T8" s="205"/>
      <c r="U8" s="205"/>
      <c r="V8" s="205"/>
      <c r="W8" s="205"/>
      <c r="X8" s="206"/>
      <c r="Y8" s="191" t="s">
        <v>28</v>
      </c>
      <c r="Z8" s="192"/>
      <c r="AA8" s="193"/>
      <c r="AB8" s="191" t="s">
        <v>29</v>
      </c>
      <c r="AC8" s="192"/>
      <c r="AD8" s="193"/>
      <c r="AE8" s="191" t="s">
        <v>30</v>
      </c>
      <c r="AF8" s="192"/>
      <c r="AG8" s="193"/>
      <c r="AH8" s="191" t="s">
        <v>31</v>
      </c>
      <c r="AI8" s="192"/>
      <c r="AJ8" s="193"/>
      <c r="AK8" s="191" t="s">
        <v>32</v>
      </c>
      <c r="AL8" s="192"/>
      <c r="AM8" s="193"/>
      <c r="AN8" s="191" t="s">
        <v>33</v>
      </c>
      <c r="AO8" s="192"/>
      <c r="AP8" s="193"/>
    </row>
    <row r="9" spans="1:45" s="16" customFormat="1" ht="48" thickTop="1" thickBot="1" x14ac:dyDescent="0.75">
      <c r="A9" s="179"/>
      <c r="B9" s="180"/>
      <c r="C9" s="181"/>
      <c r="D9" s="182" t="str">
        <f>'Mapa 32'!AE7</f>
        <v/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85" t="str">
        <f>'Mapa 32'!AE8</f>
        <v/>
      </c>
      <c r="S9" s="186"/>
      <c r="T9" s="186"/>
      <c r="U9" s="186"/>
      <c r="V9" s="186"/>
      <c r="W9" s="186"/>
      <c r="X9" s="187"/>
      <c r="Y9" s="188"/>
      <c r="Z9" s="189"/>
      <c r="AA9" s="190"/>
      <c r="AB9" s="188"/>
      <c r="AC9" s="189"/>
      <c r="AD9" s="190"/>
      <c r="AE9" s="188"/>
      <c r="AF9" s="189"/>
      <c r="AG9" s="190"/>
      <c r="AH9" s="188"/>
      <c r="AI9" s="189"/>
      <c r="AJ9" s="190"/>
      <c r="AK9" s="188"/>
      <c r="AL9" s="189"/>
      <c r="AM9" s="190"/>
      <c r="AN9" s="188"/>
      <c r="AO9" s="189"/>
      <c r="AP9" s="190"/>
      <c r="AS9" s="17"/>
    </row>
    <row r="10" spans="1:45" s="16" customFormat="1" ht="48" customHeight="1" thickTop="1" thickBot="1" x14ac:dyDescent="0.75">
      <c r="A10" s="179"/>
      <c r="B10" s="180"/>
      <c r="C10" s="181"/>
      <c r="D10" s="182" t="str">
        <f>'Mapa 32'!AE9</f>
        <v/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185" t="str">
        <f>'Mapa 32'!AE10</f>
        <v/>
      </c>
      <c r="S10" s="186"/>
      <c r="T10" s="186"/>
      <c r="U10" s="186"/>
      <c r="V10" s="186"/>
      <c r="W10" s="186"/>
      <c r="X10" s="187"/>
      <c r="Y10" s="188"/>
      <c r="Z10" s="189"/>
      <c r="AA10" s="190"/>
      <c r="AB10" s="188"/>
      <c r="AC10" s="189"/>
      <c r="AD10" s="190"/>
      <c r="AE10" s="188"/>
      <c r="AF10" s="189"/>
      <c r="AG10" s="190"/>
      <c r="AH10" s="188"/>
      <c r="AI10" s="189"/>
      <c r="AJ10" s="190"/>
      <c r="AK10" s="188"/>
      <c r="AL10" s="189"/>
      <c r="AM10" s="190"/>
      <c r="AN10" s="188"/>
      <c r="AO10" s="189"/>
      <c r="AP10" s="190"/>
    </row>
    <row r="11" spans="1:45" s="5" customFormat="1" ht="24" customHeight="1" thickTop="1" x14ac:dyDescent="0.3">
      <c r="R11" s="6"/>
      <c r="S11" s="6"/>
      <c r="T11" s="6"/>
      <c r="U11" s="6"/>
      <c r="V11" s="6"/>
      <c r="W11" s="6"/>
      <c r="X11" s="6"/>
    </row>
    <row r="12" spans="1:45" s="5" customFormat="1" ht="19.5" thickBot="1" x14ac:dyDescent="0.35">
      <c r="A12" s="177" t="s">
        <v>34</v>
      </c>
      <c r="B12" s="177"/>
      <c r="C12" s="177"/>
      <c r="D12" s="177"/>
      <c r="E12" s="177"/>
      <c r="F12" s="79"/>
      <c r="G12" s="79"/>
      <c r="H12" s="8"/>
      <c r="I12" s="8"/>
      <c r="J12" s="8"/>
      <c r="K12" s="8"/>
      <c r="L12" s="8"/>
      <c r="M12" s="8"/>
      <c r="N12" s="8"/>
      <c r="O12" s="8"/>
      <c r="P12" s="8"/>
      <c r="Q12" s="177" t="s">
        <v>35</v>
      </c>
      <c r="R12" s="177"/>
      <c r="S12" s="177"/>
      <c r="T12" s="177"/>
      <c r="U12" s="177"/>
      <c r="V12" s="177"/>
      <c r="W12" s="177"/>
      <c r="X12" s="9"/>
      <c r="Y12" s="79"/>
      <c r="Z12" s="79"/>
      <c r="AA12" s="79"/>
      <c r="AB12" s="8"/>
      <c r="AC12" s="8"/>
      <c r="AD12" s="8"/>
      <c r="AE12" s="8"/>
      <c r="AF12" s="8"/>
      <c r="AG12" s="8"/>
      <c r="AH12" s="8"/>
      <c r="AI12" s="177" t="s">
        <v>36</v>
      </c>
      <c r="AJ12" s="177"/>
      <c r="AK12" s="177"/>
      <c r="AL12" s="178"/>
      <c r="AM12" s="178"/>
      <c r="AN12" s="10" t="s">
        <v>25</v>
      </c>
      <c r="AO12" s="178"/>
      <c r="AP12" s="178"/>
    </row>
    <row r="13" spans="1:45" s="11" customFormat="1" ht="13.5" thickTop="1" x14ac:dyDescent="0.2">
      <c r="R13" s="12"/>
      <c r="S13" s="12"/>
      <c r="T13" s="12"/>
      <c r="U13" s="12"/>
      <c r="V13" s="12"/>
      <c r="W13" s="12"/>
      <c r="X13" s="12"/>
    </row>
    <row r="14" spans="1:45" s="11" customFormat="1" ht="12.75" x14ac:dyDescent="0.2">
      <c r="R14" s="12"/>
      <c r="S14" s="12"/>
      <c r="T14" s="12"/>
      <c r="U14" s="12"/>
      <c r="V14" s="12"/>
      <c r="W14" s="12"/>
      <c r="X14" s="12"/>
    </row>
  </sheetData>
  <sheetProtection algorithmName="SHA-512" hashValue="A4aF5VS50BjpLAMsH6MPHKd8NQTzmJWylS/pMzsTjDlEsiUwbbM0JMN2sPv7FXW4nDp5geGW1tqOPBEoO3bssQ==" saltValue="bcnag/HsFEUNnzFKL6L6lg==" spinCount="100000" sheet="1" objects="1" scenarios="1"/>
  <mergeCells count="47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/>
  <dimension ref="D2:F13"/>
  <sheetViews>
    <sheetView workbookViewId="0">
      <selection activeCell="D30" sqref="D30"/>
    </sheetView>
  </sheetViews>
  <sheetFormatPr defaultRowHeight="15" x14ac:dyDescent="0.25"/>
  <cols>
    <col min="4" max="4" width="13" customWidth="1"/>
    <col min="6" max="6" width="13.42578125" customWidth="1"/>
  </cols>
  <sheetData>
    <row r="2" spans="4:6" x14ac:dyDescent="0.25">
      <c r="D2" t="s">
        <v>4</v>
      </c>
      <c r="F2" t="s">
        <v>1</v>
      </c>
    </row>
    <row r="3" spans="4:6" x14ac:dyDescent="0.25">
      <c r="D3" s="2" t="s">
        <v>5</v>
      </c>
      <c r="F3" s="2" t="s">
        <v>2</v>
      </c>
    </row>
    <row r="4" spans="4:6" x14ac:dyDescent="0.25">
      <c r="D4" s="2" t="s">
        <v>6</v>
      </c>
      <c r="F4" s="2" t="s">
        <v>3</v>
      </c>
    </row>
    <row r="5" spans="4:6" x14ac:dyDescent="0.25">
      <c r="D5" s="2" t="s">
        <v>7</v>
      </c>
    </row>
    <row r="6" spans="4:6" x14ac:dyDescent="0.25">
      <c r="D6" s="2" t="s">
        <v>8</v>
      </c>
    </row>
    <row r="10" spans="4:6" x14ac:dyDescent="0.25">
      <c r="D10" t="s">
        <v>10</v>
      </c>
    </row>
    <row r="11" spans="4:6" x14ac:dyDescent="0.25">
      <c r="D11" s="2" t="s">
        <v>11</v>
      </c>
    </row>
    <row r="12" spans="4:6" x14ac:dyDescent="0.25">
      <c r="D12" s="2" t="s">
        <v>12</v>
      </c>
    </row>
    <row r="13" spans="4:6" x14ac:dyDescent="0.25">
      <c r="D13" s="2" t="s">
        <v>13</v>
      </c>
    </row>
  </sheetData>
  <phoneticPr fontId="0" type="noConversion"/>
  <dataValidations count="1">
    <dataValidation type="list" allowBlank="1" showInputMessage="1" showErrorMessage="1" sqref="D3:D6" xr:uid="{00000000-0002-0000-0900-000000000000}">
      <formula1>$D$3:$D$6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4529-1D40-4B28-A790-4B9B24106D66}">
  <sheetPr>
    <pageSetUpPr fitToPage="1"/>
  </sheetPr>
  <dimension ref="A1:AJ89"/>
  <sheetViews>
    <sheetView view="pageBreakPreview" topLeftCell="I2" zoomScale="70" zoomScaleNormal="60" zoomScaleSheetLayoutView="70" workbookViewId="0">
      <selection activeCell="W16" sqref="W16"/>
    </sheetView>
  </sheetViews>
  <sheetFormatPr defaultRowHeight="15" x14ac:dyDescent="0.25"/>
  <cols>
    <col min="2" max="2" width="6.42578125" customWidth="1"/>
    <col min="3" max="3" width="23" customWidth="1"/>
    <col min="4" max="4" width="19.5703125" customWidth="1"/>
    <col min="5" max="5" width="3.42578125" customWidth="1"/>
    <col min="6" max="6" width="22.42578125" customWidth="1"/>
    <col min="7" max="7" width="3.85546875" bestFit="1" customWidth="1"/>
    <col min="8" max="8" width="22.42578125" customWidth="1"/>
    <col min="9" max="9" width="3" customWidth="1"/>
    <col min="10" max="10" width="22.42578125" customWidth="1"/>
    <col min="11" max="11" width="3" customWidth="1"/>
    <col min="12" max="12" width="22.42578125" customWidth="1"/>
    <col min="13" max="13" width="3" customWidth="1"/>
    <col min="14" max="14" width="22.42578125" customWidth="1"/>
    <col min="15" max="15" width="3" customWidth="1"/>
    <col min="16" max="16" width="22.42578125" customWidth="1"/>
    <col min="17" max="17" width="3" customWidth="1"/>
    <col min="18" max="18" width="22.42578125" customWidth="1"/>
    <col min="19" max="19" width="3" customWidth="1"/>
    <col min="20" max="20" width="1.5703125" customWidth="1"/>
    <col min="21" max="21" width="2.85546875" style="53" customWidth="1"/>
    <col min="22" max="22" width="3" customWidth="1"/>
    <col min="23" max="23" width="22.42578125" customWidth="1"/>
    <col min="24" max="24" width="2.85546875" customWidth="1"/>
    <col min="25" max="25" width="22.42578125" customWidth="1"/>
    <col min="26" max="26" width="2.85546875" customWidth="1"/>
    <col min="27" max="27" width="22.42578125" customWidth="1"/>
    <col min="28" max="28" width="2.85546875" customWidth="1"/>
    <col min="29" max="29" width="22.42578125" customWidth="1"/>
    <col min="30" max="30" width="2.85546875" customWidth="1"/>
    <col min="31" max="31" width="22.42578125" customWidth="1"/>
    <col min="32" max="32" width="2.85546875" customWidth="1"/>
    <col min="33" max="33" width="18.5703125" customWidth="1"/>
    <col min="34" max="34" width="22" customWidth="1"/>
    <col min="36" max="36" width="0" hidden="1" customWidth="1"/>
  </cols>
  <sheetData>
    <row r="1" spans="1:36" s="1" customFormat="1" ht="30" customHeight="1" x14ac:dyDescent="0.25">
      <c r="U1" s="93"/>
    </row>
    <row r="2" spans="1:36" s="1" customFormat="1" ht="30" customHeight="1" x14ac:dyDescent="0.25">
      <c r="U2" s="93"/>
    </row>
    <row r="3" spans="1:36" s="1" customFormat="1" ht="65.25" customHeight="1" x14ac:dyDescent="0.45"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6" ht="30" customHeight="1" thickBot="1" x14ac:dyDescent="0.3">
      <c r="A4" s="32"/>
      <c r="B4" s="53"/>
      <c r="C4" s="32"/>
      <c r="D4" s="32"/>
      <c r="F4" s="107"/>
      <c r="H4" s="106" t="s">
        <v>92</v>
      </c>
      <c r="J4" s="106" t="s">
        <v>14</v>
      </c>
      <c r="L4" s="106" t="s">
        <v>60</v>
      </c>
      <c r="N4" s="106" t="s">
        <v>93</v>
      </c>
      <c r="P4" s="106" t="s">
        <v>94</v>
      </c>
      <c r="Q4" s="32"/>
      <c r="R4" s="53"/>
      <c r="S4" s="108"/>
      <c r="U4"/>
    </row>
    <row r="5" spans="1:36" ht="30" customHeight="1" thickBot="1" x14ac:dyDescent="0.3">
      <c r="A5" s="78"/>
      <c r="B5" s="53"/>
      <c r="C5" s="32"/>
      <c r="D5" s="32"/>
      <c r="F5" s="53"/>
      <c r="H5" s="109" t="s">
        <v>13</v>
      </c>
      <c r="J5" s="110" t="s">
        <v>95</v>
      </c>
      <c r="L5" s="111" t="s">
        <v>2</v>
      </c>
      <c r="N5" s="112">
        <f ca="1">NOW()</f>
        <v>44651.644678703706</v>
      </c>
      <c r="P5" s="113"/>
      <c r="Q5" s="32"/>
      <c r="R5" s="53"/>
      <c r="U5"/>
    </row>
    <row r="6" spans="1:36" ht="15" customHeight="1" x14ac:dyDescent="0.25">
      <c r="C6" s="19"/>
      <c r="D6" s="19"/>
      <c r="E6" s="19"/>
      <c r="F6" s="78" t="s">
        <v>43</v>
      </c>
      <c r="G6" s="22"/>
      <c r="H6" s="20"/>
      <c r="I6" s="19"/>
      <c r="J6" s="114"/>
      <c r="K6" s="19"/>
      <c r="L6" s="19"/>
      <c r="M6" s="19"/>
      <c r="N6" s="19"/>
      <c r="O6" s="19"/>
      <c r="P6" s="19"/>
      <c r="Q6" s="19"/>
      <c r="R6" s="48"/>
      <c r="S6" s="48"/>
      <c r="T6" s="48"/>
      <c r="U6" s="94"/>
      <c r="V6" s="48"/>
      <c r="W6" s="48"/>
      <c r="X6" s="48"/>
      <c r="Y6" s="19"/>
      <c r="Z6" s="19"/>
      <c r="AA6" s="19"/>
      <c r="AB6" s="19"/>
      <c r="AC6" s="20"/>
      <c r="AD6" s="22"/>
      <c r="AE6" s="19" t="s">
        <v>41</v>
      </c>
      <c r="AF6" s="19"/>
      <c r="AG6" s="19"/>
      <c r="AH6" s="19"/>
    </row>
    <row r="7" spans="1:36" ht="15" customHeight="1" x14ac:dyDescent="0.25">
      <c r="C7" s="19"/>
      <c r="D7" s="19"/>
      <c r="E7" s="19"/>
      <c r="F7" s="115" t="str">
        <f>IF(ISBLANK(I32),"",IF(I32&lt;I43,H32,H43))</f>
        <v/>
      </c>
      <c r="G7" s="150"/>
      <c r="H7" s="20"/>
      <c r="I7" s="114"/>
      <c r="J7" s="114"/>
      <c r="K7" s="114"/>
      <c r="L7" s="19"/>
      <c r="M7" s="19"/>
      <c r="N7" s="19"/>
      <c r="O7" s="19"/>
      <c r="P7" s="19"/>
      <c r="Q7" s="19"/>
      <c r="R7" s="19"/>
      <c r="S7" s="114"/>
      <c r="T7" s="19"/>
      <c r="U7" s="22"/>
      <c r="V7" s="19"/>
      <c r="W7" s="19"/>
      <c r="X7" s="19"/>
      <c r="Y7" s="19"/>
      <c r="Z7" s="19"/>
      <c r="AA7" s="19"/>
      <c r="AB7" s="114"/>
      <c r="AC7" s="20"/>
      <c r="AD7" s="150"/>
      <c r="AE7" s="115" t="str">
        <f>IF(ISBLANK(AF46),"",IF(AF46&gt;AF87,"",AG46))</f>
        <v/>
      </c>
      <c r="AF7" s="19"/>
      <c r="AG7" s="19"/>
      <c r="AH7" s="19"/>
    </row>
    <row r="8" spans="1:36" ht="15" customHeight="1" x14ac:dyDescent="0.25">
      <c r="C8" s="19"/>
      <c r="D8" s="19"/>
      <c r="E8" s="19"/>
      <c r="F8" s="69" t="str">
        <f>IF(ISBLANK(I32),"",IF(I32&lt;I43,H33,H44))</f>
        <v/>
      </c>
      <c r="G8" s="100" t="s">
        <v>67</v>
      </c>
      <c r="H8" s="115" t="str">
        <f>IF(G7,IF(G7&gt;G9,F7,F9),"")</f>
        <v/>
      </c>
      <c r="I8" s="114"/>
      <c r="J8" s="114"/>
      <c r="K8" s="19"/>
      <c r="L8" s="19"/>
      <c r="M8" s="19"/>
      <c r="N8" s="19"/>
      <c r="O8" s="19"/>
      <c r="P8" s="19"/>
      <c r="Q8" s="19"/>
      <c r="R8" s="19"/>
      <c r="S8" s="114"/>
      <c r="T8" s="19"/>
      <c r="U8" s="95">
        <v>1</v>
      </c>
      <c r="V8" s="150"/>
      <c r="W8" s="115">
        <f>SORTEIO!B18</f>
        <v>0</v>
      </c>
      <c r="X8" s="22"/>
      <c r="Y8" s="20"/>
      <c r="Z8" s="63"/>
      <c r="AA8" s="19"/>
      <c r="AB8" s="114"/>
      <c r="AC8" s="116" t="str">
        <f>IF(AD7="","",IF(AD7&gt;AD9,AE7,AE9))</f>
        <v/>
      </c>
      <c r="AD8" s="117"/>
      <c r="AE8" s="69" t="str">
        <f>IF(ISBLANK(AF46),"",IF(AF46&gt;AF87,"",AG47))</f>
        <v/>
      </c>
      <c r="AF8" s="19"/>
      <c r="AG8" s="19"/>
      <c r="AH8" s="19"/>
    </row>
    <row r="9" spans="1:36" ht="15" customHeight="1" x14ac:dyDescent="0.25">
      <c r="C9" s="19"/>
      <c r="D9" s="19"/>
      <c r="E9" s="19"/>
      <c r="F9" s="118" t="str">
        <f>IF(ISBLANK(I72),"",IF(I83&gt;I72,H72,H83))</f>
        <v/>
      </c>
      <c r="G9" s="151"/>
      <c r="H9" s="69" t="str">
        <f>IF(G7,IF(G7&gt;G9,F8,F10),"")</f>
        <v/>
      </c>
      <c r="I9" s="43"/>
      <c r="J9" s="49"/>
      <c r="K9" s="43"/>
      <c r="L9" s="19"/>
      <c r="M9" s="19"/>
      <c r="N9" s="19"/>
      <c r="O9" s="19"/>
      <c r="P9" s="20"/>
      <c r="Q9" s="22"/>
      <c r="R9" s="115" t="str">
        <f>IF(ISBLANK(V10),"",IF(V10&gt;V8,W8,W10))</f>
        <v/>
      </c>
      <c r="S9" s="150"/>
      <c r="T9" s="19"/>
      <c r="U9" s="95"/>
      <c r="V9" s="119"/>
      <c r="W9" s="54">
        <f>SORTEIO!C18</f>
        <v>0</v>
      </c>
      <c r="X9" s="150"/>
      <c r="Y9" s="115" t="str">
        <f>IF(ISBLANK(V8),"",IF(V8&gt;V10,W8,W10))</f>
        <v/>
      </c>
      <c r="Z9" s="22"/>
      <c r="AA9" s="120"/>
      <c r="AB9" s="114"/>
      <c r="AC9" s="54" t="str">
        <f>IF(AD7="","",IF(AD7&gt;AD9,AE8,AE10))</f>
        <v/>
      </c>
      <c r="AD9" s="157"/>
      <c r="AE9" s="118" t="str">
        <f>IF(ISBLANK(AF46),"",IF(AF46&gt;AF87,"",AG87))</f>
        <v/>
      </c>
      <c r="AF9" s="19"/>
      <c r="AG9" s="19"/>
      <c r="AH9" s="19"/>
      <c r="AJ9" s="159" t="s">
        <v>95</v>
      </c>
    </row>
    <row r="10" spans="1:36" ht="15" customHeight="1" x14ac:dyDescent="0.25">
      <c r="C10" s="19"/>
      <c r="D10" s="19"/>
      <c r="E10" s="19"/>
      <c r="F10" s="55" t="str">
        <f>IF(ISBLANK(I72),"",IF(I83&gt;I72,H73,H84))</f>
        <v/>
      </c>
      <c r="G10" s="62" t="s">
        <v>63</v>
      </c>
      <c r="H10" s="57"/>
      <c r="I10" s="19"/>
      <c r="J10" s="114"/>
      <c r="K10" s="19"/>
      <c r="L10" s="19"/>
      <c r="M10" s="19"/>
      <c r="N10" s="19"/>
      <c r="O10" s="19"/>
      <c r="P10" s="20"/>
      <c r="Q10" s="22"/>
      <c r="R10" s="65" t="str">
        <f>IF(ISBLANK(V10),"",IF(V10&gt;V8,W9,W11))</f>
        <v/>
      </c>
      <c r="S10" s="121"/>
      <c r="T10" s="19"/>
      <c r="U10" s="95">
        <v>2</v>
      </c>
      <c r="V10" s="156"/>
      <c r="W10" s="122">
        <f>SORTEIO!B19</f>
        <v>0</v>
      </c>
      <c r="X10" s="119"/>
      <c r="Y10" s="54" t="str">
        <f>IF(ISBLANK(V8),"",IF(V8&gt;V10,W9,W11))</f>
        <v/>
      </c>
      <c r="Z10" s="59"/>
      <c r="AA10" s="120"/>
      <c r="AB10" s="114"/>
      <c r="AC10" s="20"/>
      <c r="AD10" s="62"/>
      <c r="AE10" s="55" t="str">
        <f>IF(ISBLANK(AF46),"",IF(AF46&gt;AF87,"",AG88))</f>
        <v/>
      </c>
      <c r="AF10" s="19"/>
      <c r="AG10" s="19"/>
      <c r="AH10" s="19"/>
      <c r="AJ10" s="159" t="s">
        <v>96</v>
      </c>
    </row>
    <row r="11" spans="1:36" ht="15" customHeight="1" x14ac:dyDescent="0.25">
      <c r="C11" s="19"/>
      <c r="D11" s="19"/>
      <c r="E11" s="19"/>
      <c r="F11" s="19"/>
      <c r="G11" s="19"/>
      <c r="H11" s="20"/>
      <c r="I11" s="19"/>
      <c r="J11" s="114"/>
      <c r="K11" s="19"/>
      <c r="L11" s="19"/>
      <c r="M11" s="19"/>
      <c r="N11" s="19"/>
      <c r="O11" s="19"/>
      <c r="P11" s="115" t="str">
        <f>IF(ISBLANK(S9),"",IF(S9&gt;S14,R9,R14))</f>
        <v/>
      </c>
      <c r="Q11" s="150"/>
      <c r="R11" s="123"/>
      <c r="S11" s="66"/>
      <c r="T11" s="19"/>
      <c r="U11" s="95"/>
      <c r="V11" s="124"/>
      <c r="W11" s="55">
        <f>SORTEIO!C19</f>
        <v>0</v>
      </c>
      <c r="X11" s="22"/>
      <c r="Y11" s="56"/>
      <c r="Z11" s="150"/>
      <c r="AA11" s="115" t="str">
        <f>IF(ISBLANK(X9),"",IF(X9&gt;X14,Y9,Y14))</f>
        <v/>
      </c>
      <c r="AB11" s="114"/>
      <c r="AC11" s="42"/>
      <c r="AD11" s="42"/>
      <c r="AE11" s="19"/>
      <c r="AF11" s="19"/>
      <c r="AG11" s="19"/>
      <c r="AH11" s="19"/>
      <c r="AJ11" s="159" t="s">
        <v>97</v>
      </c>
    </row>
    <row r="12" spans="1:36" ht="15" customHeight="1" x14ac:dyDescent="0.25">
      <c r="C12" s="19"/>
      <c r="D12" s="19"/>
      <c r="E12" s="19"/>
      <c r="F12" s="78" t="s">
        <v>47</v>
      </c>
      <c r="G12" s="22"/>
      <c r="H12" s="20"/>
      <c r="I12" s="19"/>
      <c r="J12" s="114"/>
      <c r="K12" s="19"/>
      <c r="L12" s="19"/>
      <c r="M12" s="19"/>
      <c r="N12" s="19"/>
      <c r="O12" s="19"/>
      <c r="P12" s="65" t="str">
        <f>IF(ISBLANK(S9),"",IF(S9&gt;S14,R10,R15))</f>
        <v/>
      </c>
      <c r="Q12" s="121"/>
      <c r="R12" s="67"/>
      <c r="S12" s="66"/>
      <c r="T12" s="19"/>
      <c r="U12" s="95"/>
      <c r="V12" s="124"/>
      <c r="W12" s="57"/>
      <c r="X12" s="22"/>
      <c r="Y12" s="58" t="s">
        <v>45</v>
      </c>
      <c r="Z12" s="119"/>
      <c r="AA12" s="54" t="str">
        <f>IF(ISBLANK(X9),"",IF(X9&gt;X14,Y10,Y15))</f>
        <v/>
      </c>
      <c r="AB12" s="114"/>
      <c r="AC12" s="42"/>
      <c r="AD12" s="42"/>
      <c r="AE12" s="19"/>
      <c r="AF12" s="19"/>
      <c r="AG12" s="19"/>
      <c r="AH12" s="19"/>
      <c r="AJ12" s="159" t="s">
        <v>98</v>
      </c>
    </row>
    <row r="13" spans="1:36" ht="15" customHeight="1" x14ac:dyDescent="0.25">
      <c r="C13" s="19"/>
      <c r="D13" s="19"/>
      <c r="E13" s="19"/>
      <c r="F13" s="115" t="str">
        <f>IF(ISBLANK(K23),"",IF(K23&lt;K41,J23,J41))</f>
        <v/>
      </c>
      <c r="G13" s="150"/>
      <c r="H13" s="20"/>
      <c r="I13" s="114"/>
      <c r="J13" s="114"/>
      <c r="K13" s="114"/>
      <c r="L13" s="19"/>
      <c r="M13" s="19"/>
      <c r="N13" s="114"/>
      <c r="O13" s="114"/>
      <c r="P13" s="125"/>
      <c r="Q13" s="22"/>
      <c r="R13" s="123"/>
      <c r="S13" s="66"/>
      <c r="T13" s="19"/>
      <c r="U13" s="95">
        <v>3</v>
      </c>
      <c r="V13" s="150"/>
      <c r="W13" s="115">
        <f>SORTEIO!B20</f>
        <v>0</v>
      </c>
      <c r="X13" s="59"/>
      <c r="Y13" s="126"/>
      <c r="Z13" s="59"/>
      <c r="AA13" s="19"/>
      <c r="AB13" s="74"/>
      <c r="AC13" s="42"/>
      <c r="AD13" s="42"/>
      <c r="AE13" s="19"/>
      <c r="AF13" s="19"/>
      <c r="AG13" s="19"/>
      <c r="AH13" s="19"/>
    </row>
    <row r="14" spans="1:36" ht="15" customHeight="1" x14ac:dyDescent="0.25">
      <c r="C14" s="19"/>
      <c r="D14" s="19"/>
      <c r="E14" s="19"/>
      <c r="F14" s="69" t="str">
        <f>IF(ISBLANK(K23),"",IF(K23&lt;K41,J24,J42))</f>
        <v/>
      </c>
      <c r="G14" s="100" t="s">
        <v>68</v>
      </c>
      <c r="H14" s="115" t="str">
        <f>IF(G13,IF(G13&gt;G15,F13,F15),"")</f>
        <v/>
      </c>
      <c r="I14" s="114"/>
      <c r="J14" s="114"/>
      <c r="K14" s="19"/>
      <c r="L14" s="19"/>
      <c r="M14" s="19"/>
      <c r="N14" s="115" t="str">
        <f>IF(ISBLANK(Q11),"",IF(Q11&gt;Q16,P11,P16))</f>
        <v/>
      </c>
      <c r="O14" s="150"/>
      <c r="P14" s="68"/>
      <c r="Q14" s="19"/>
      <c r="R14" s="127" t="str">
        <f>IF(ISBLANK(V15),"",IF(V15&gt;V13,W13,W15))</f>
        <v/>
      </c>
      <c r="S14" s="152"/>
      <c r="T14" s="19"/>
      <c r="U14" s="95"/>
      <c r="V14" s="119"/>
      <c r="W14" s="54">
        <f>SORTEIO!C20</f>
        <v>0</v>
      </c>
      <c r="X14" s="156"/>
      <c r="Y14" s="122" t="str">
        <f>IF(ISBLANK(V13),"",IF(V13&gt;V15,W13,W15))</f>
        <v/>
      </c>
      <c r="Z14" s="59"/>
      <c r="AA14" s="126"/>
      <c r="AB14" s="114"/>
      <c r="AC14" s="42"/>
      <c r="AD14" s="42"/>
      <c r="AE14" s="19"/>
      <c r="AF14" s="19"/>
      <c r="AG14" s="19"/>
      <c r="AH14" s="19"/>
    </row>
    <row r="15" spans="1:36" ht="15" customHeight="1" x14ac:dyDescent="0.25">
      <c r="C15" s="19"/>
      <c r="D15" s="19"/>
      <c r="E15" s="19"/>
      <c r="F15" s="118" t="str">
        <f>IF(ISBLANK(K63),"",IF(K63&lt;K81,J63,J81))</f>
        <v/>
      </c>
      <c r="G15" s="151"/>
      <c r="H15" s="69" t="str">
        <f>IF(G13,IF(G13&gt;G15,F14,F16),"")</f>
        <v/>
      </c>
      <c r="I15" s="43"/>
      <c r="J15" s="43"/>
      <c r="K15" s="43"/>
      <c r="L15" s="19"/>
      <c r="M15" s="19"/>
      <c r="N15" s="65" t="str">
        <f>IF(ISBLANK(Q11),"",IF(Q11&gt;Q16,P12,P17))</f>
        <v/>
      </c>
      <c r="O15" s="121"/>
      <c r="P15" s="125"/>
      <c r="Q15" s="19"/>
      <c r="R15" s="69" t="str">
        <f>IF(ISBLANK(V15),"",IF(V15&gt;V13,W14,W16))</f>
        <v/>
      </c>
      <c r="S15" s="70"/>
      <c r="T15" s="19"/>
      <c r="U15" s="95">
        <v>4</v>
      </c>
      <c r="V15" s="156"/>
      <c r="W15" s="122">
        <f>SORTEIO!B21</f>
        <v>0</v>
      </c>
      <c r="X15" s="124"/>
      <c r="Y15" s="55" t="str">
        <f>IF(ISBLANK(V13),"",IF(V13&gt;V15,W14,W15))</f>
        <v/>
      </c>
      <c r="Z15" s="59"/>
      <c r="AA15" s="126"/>
      <c r="AB15" s="114"/>
      <c r="AC15" s="42"/>
      <c r="AD15" s="42"/>
      <c r="AE15" s="19"/>
      <c r="AF15" s="19"/>
      <c r="AG15" s="128"/>
      <c r="AH15" s="19"/>
    </row>
    <row r="16" spans="1:36" ht="15" customHeight="1" x14ac:dyDescent="0.25">
      <c r="C16" s="19"/>
      <c r="D16" s="19"/>
      <c r="E16" s="19"/>
      <c r="F16" s="55" t="str">
        <f>IF(ISBLANK(K63),"",IF(K63&lt;K81,J643,J82))</f>
        <v/>
      </c>
      <c r="G16" s="62" t="s">
        <v>65</v>
      </c>
      <c r="H16" s="57"/>
      <c r="I16" s="19"/>
      <c r="J16" s="114"/>
      <c r="K16" s="114"/>
      <c r="L16" s="114"/>
      <c r="M16" s="114"/>
      <c r="N16" s="125"/>
      <c r="O16" s="114"/>
      <c r="P16" s="127" t="str">
        <f>IF(ISBLANK(X19),"",IF(X19&gt;X24,Y24,Y19))</f>
        <v/>
      </c>
      <c r="Q16" s="153"/>
      <c r="R16" s="20"/>
      <c r="S16" s="22"/>
      <c r="T16" s="19"/>
      <c r="U16" s="95"/>
      <c r="V16" s="124"/>
      <c r="W16" s="55">
        <f>SORTEIO!C21</f>
        <v>0</v>
      </c>
      <c r="X16" s="60"/>
      <c r="Y16" s="20"/>
      <c r="Z16" s="22"/>
      <c r="AA16" s="61" t="s">
        <v>44</v>
      </c>
      <c r="AB16" s="150"/>
      <c r="AC16" s="115" t="str">
        <f>IF(ISBLANK(Z11),"",IF(Z11&gt;Z21,AA11,AA21))</f>
        <v/>
      </c>
      <c r="AD16" s="114"/>
      <c r="AE16" s="19"/>
      <c r="AF16" s="19"/>
      <c r="AG16" s="128"/>
      <c r="AH16" s="19"/>
    </row>
    <row r="17" spans="3:34" ht="15" customHeight="1" x14ac:dyDescent="0.25">
      <c r="C17" s="19"/>
      <c r="D17" s="19"/>
      <c r="E17" s="19"/>
      <c r="F17" s="19"/>
      <c r="G17" s="19"/>
      <c r="H17" s="19"/>
      <c r="I17" s="19"/>
      <c r="J17" s="114"/>
      <c r="K17" s="114"/>
      <c r="L17" s="114"/>
      <c r="M17" s="114"/>
      <c r="N17" s="125"/>
      <c r="O17" s="114"/>
      <c r="P17" s="69" t="str">
        <f>IF(ISBLANK(X19),"",IF(X19&gt;X24,Y25,Y20))</f>
        <v/>
      </c>
      <c r="Q17" s="71" t="s">
        <v>48</v>
      </c>
      <c r="R17" s="20"/>
      <c r="S17" s="22"/>
      <c r="T17" s="19"/>
      <c r="U17" s="95"/>
      <c r="V17" s="22"/>
      <c r="W17" s="57"/>
      <c r="X17" s="60"/>
      <c r="Y17" s="20"/>
      <c r="Z17" s="22"/>
      <c r="AA17" s="64"/>
      <c r="AB17" s="119"/>
      <c r="AC17" s="54" t="str">
        <f>IF(ISBLANK(Z11),"",IF(Z11&gt;Z21,AA12,AA22))</f>
        <v/>
      </c>
      <c r="AD17" s="114"/>
      <c r="AE17" s="19"/>
      <c r="AF17" s="19"/>
      <c r="AG17" s="128"/>
      <c r="AH17" s="19"/>
    </row>
    <row r="18" spans="3:34" ht="15" customHeight="1" x14ac:dyDescent="0.25">
      <c r="C18" s="19"/>
      <c r="D18" s="19"/>
      <c r="E18" s="19"/>
      <c r="F18" s="19"/>
      <c r="G18" s="19"/>
      <c r="H18" s="19"/>
      <c r="I18" s="19"/>
      <c r="J18" s="114"/>
      <c r="K18" s="114"/>
      <c r="L18" s="114"/>
      <c r="M18" s="114"/>
      <c r="N18" s="125"/>
      <c r="O18" s="19"/>
      <c r="P18" s="20"/>
      <c r="Q18" s="59"/>
      <c r="R18" s="20"/>
      <c r="S18" s="22"/>
      <c r="T18" s="19"/>
      <c r="U18" s="95">
        <v>5</v>
      </c>
      <c r="V18" s="150"/>
      <c r="W18" s="115">
        <f>SORTEIO!B22</f>
        <v>0</v>
      </c>
      <c r="X18" s="22"/>
      <c r="Y18" s="20"/>
      <c r="Z18" s="22"/>
      <c r="AA18" s="126"/>
      <c r="AB18" s="114"/>
      <c r="AC18" s="73"/>
      <c r="AD18" s="51"/>
      <c r="AE18" s="19"/>
      <c r="AF18" s="19"/>
      <c r="AG18" s="128"/>
      <c r="AH18" s="19"/>
    </row>
    <row r="19" spans="3:34" ht="15" customHeight="1" x14ac:dyDescent="0.25">
      <c r="C19" s="19"/>
      <c r="D19" s="19"/>
      <c r="E19" s="19"/>
      <c r="F19" s="19"/>
      <c r="G19" s="19"/>
      <c r="H19" s="19"/>
      <c r="I19" s="19"/>
      <c r="J19" s="114"/>
      <c r="K19" s="114"/>
      <c r="L19" s="115" t="str">
        <f>IF(ISBLANK(O14),"",IF(O14&gt;O24,N14,N24))</f>
        <v/>
      </c>
      <c r="M19" s="150"/>
      <c r="N19" s="123" t="s">
        <v>44</v>
      </c>
      <c r="O19" s="19"/>
      <c r="P19" s="20"/>
      <c r="Q19" s="60"/>
      <c r="R19" s="115" t="str">
        <f>IF(ISBLANK(V20),"",IF(V20&gt;V18,W18,W20))</f>
        <v/>
      </c>
      <c r="S19" s="150"/>
      <c r="T19" s="19"/>
      <c r="U19" s="95"/>
      <c r="V19" s="119"/>
      <c r="W19" s="54">
        <f>SORTEIO!C22</f>
        <v>0</v>
      </c>
      <c r="X19" s="150"/>
      <c r="Y19" s="115" t="str">
        <f>IF(ISBLANK(V18),"",IF(V18&gt;V20,W18,W20))</f>
        <v/>
      </c>
      <c r="Z19" s="59"/>
      <c r="AA19" s="126"/>
      <c r="AB19" s="114"/>
      <c r="AC19" s="46"/>
      <c r="AD19" s="52"/>
      <c r="AE19" s="19"/>
      <c r="AF19" s="19"/>
      <c r="AG19" s="128"/>
      <c r="AH19" s="19"/>
    </row>
    <row r="20" spans="3:34" ht="15" customHeight="1" x14ac:dyDescent="0.25">
      <c r="C20" s="19"/>
      <c r="D20" s="19"/>
      <c r="E20" s="19"/>
      <c r="F20" s="19"/>
      <c r="G20" s="19"/>
      <c r="H20" s="19"/>
      <c r="I20" s="19"/>
      <c r="J20" s="114"/>
      <c r="K20" s="114"/>
      <c r="L20" s="65" t="str">
        <f>IF(ISBLANK(O14),"",IF(O14&gt;O24,N15,N25))</f>
        <v/>
      </c>
      <c r="M20" s="121"/>
      <c r="N20" s="125"/>
      <c r="O20" s="114"/>
      <c r="P20" s="20"/>
      <c r="Q20" s="22"/>
      <c r="R20" s="65" t="str">
        <f>IF(ISBLANK(V20),"",IF(V20&gt;V18,W19,W21))</f>
        <v/>
      </c>
      <c r="S20" s="121"/>
      <c r="T20" s="19"/>
      <c r="U20" s="95">
        <v>6</v>
      </c>
      <c r="V20" s="156"/>
      <c r="W20" s="122">
        <f>SORTEIO!B23</f>
        <v>0</v>
      </c>
      <c r="X20" s="119"/>
      <c r="Y20" s="54" t="str">
        <f>IF(ISBLANK(V18),"",IF(V18&gt;V20,W19,W21))</f>
        <v/>
      </c>
      <c r="Z20" s="59"/>
      <c r="AA20" s="126"/>
      <c r="AB20" s="120"/>
      <c r="AC20" s="46"/>
      <c r="AD20" s="52"/>
      <c r="AE20" s="19"/>
      <c r="AF20" s="19"/>
      <c r="AG20" s="128"/>
      <c r="AH20" s="19"/>
    </row>
    <row r="21" spans="3:34" ht="15" customHeight="1" x14ac:dyDescent="0.25">
      <c r="C21" s="19"/>
      <c r="D21" s="19"/>
      <c r="E21" s="19"/>
      <c r="F21" s="114"/>
      <c r="G21" s="114"/>
      <c r="H21" s="114"/>
      <c r="I21" s="114"/>
      <c r="J21" s="114"/>
      <c r="K21" s="114"/>
      <c r="L21" s="125"/>
      <c r="M21" s="114"/>
      <c r="N21" s="125"/>
      <c r="O21" s="114"/>
      <c r="P21" s="115" t="str">
        <f>IF(ISBLANK(S19),"",IF(S19&gt;S24,R19,R24))</f>
        <v/>
      </c>
      <c r="Q21" s="150"/>
      <c r="R21" s="123"/>
      <c r="S21" s="22"/>
      <c r="T21" s="19"/>
      <c r="U21" s="95"/>
      <c r="V21" s="124"/>
      <c r="W21" s="55">
        <f>SORTEIO!C23</f>
        <v>0</v>
      </c>
      <c r="X21" s="22"/>
      <c r="Y21" s="61"/>
      <c r="Z21" s="156"/>
      <c r="AA21" s="122" t="str">
        <f>IF(ISBLANK(X19),"",IF(X19&gt;X24,Y19,Y24))</f>
        <v/>
      </c>
      <c r="AB21" s="114"/>
      <c r="AC21" s="129"/>
      <c r="AD21" s="114"/>
      <c r="AE21" s="19"/>
      <c r="AF21" s="19"/>
      <c r="AG21" s="128"/>
      <c r="AH21" s="19"/>
    </row>
    <row r="22" spans="3:34" ht="15" customHeight="1" x14ac:dyDescent="0.25">
      <c r="C22" s="19"/>
      <c r="D22" s="19"/>
      <c r="E22" s="19"/>
      <c r="F22" s="114"/>
      <c r="G22" s="114"/>
      <c r="H22" s="114"/>
      <c r="I22" s="114"/>
      <c r="J22" s="114"/>
      <c r="K22" s="114"/>
      <c r="L22" s="125"/>
      <c r="M22" s="114"/>
      <c r="N22" s="125"/>
      <c r="O22" s="114"/>
      <c r="P22" s="65" t="str">
        <f>IF(ISBLANK(S19),"",IF(S19&gt;S24,R20,R25))</f>
        <v/>
      </c>
      <c r="Q22" s="121"/>
      <c r="R22" s="67"/>
      <c r="S22" s="22"/>
      <c r="T22" s="19"/>
      <c r="U22" s="95"/>
      <c r="V22" s="60"/>
      <c r="W22" s="57"/>
      <c r="X22" s="22"/>
      <c r="Y22" s="61" t="s">
        <v>48</v>
      </c>
      <c r="Z22" s="62"/>
      <c r="AA22" s="55" t="str">
        <f>IF(ISBLANK(X19),"",IF(X19&gt;X24,Y20,Y25))</f>
        <v/>
      </c>
      <c r="AB22" s="114"/>
      <c r="AC22" s="129"/>
      <c r="AD22" s="114"/>
      <c r="AE22" s="19"/>
      <c r="AF22" s="19"/>
      <c r="AG22" s="128"/>
      <c r="AH22" s="19"/>
    </row>
    <row r="23" spans="3:34" ht="15" customHeight="1" x14ac:dyDescent="0.25">
      <c r="C23" s="19"/>
      <c r="D23" s="19"/>
      <c r="E23" s="19"/>
      <c r="F23" s="114"/>
      <c r="G23" s="114"/>
      <c r="H23" s="114"/>
      <c r="I23" s="114"/>
      <c r="J23" s="115" t="str">
        <f>IF(ISBLANK(M19),"",IF(M19&gt;M26,L19,L26))</f>
        <v/>
      </c>
      <c r="K23" s="150"/>
      <c r="L23" s="130" t="s">
        <v>40</v>
      </c>
      <c r="M23" s="114"/>
      <c r="N23" s="125"/>
      <c r="O23" s="114"/>
      <c r="P23" s="125"/>
      <c r="Q23" s="22"/>
      <c r="R23" s="123"/>
      <c r="S23" s="66"/>
      <c r="T23" s="19"/>
      <c r="U23" s="95">
        <v>7</v>
      </c>
      <c r="V23" s="150"/>
      <c r="W23" s="115">
        <f>SORTEIO!B24</f>
        <v>0</v>
      </c>
      <c r="X23" s="22"/>
      <c r="Y23" s="126"/>
      <c r="Z23" s="59"/>
      <c r="AA23" s="19"/>
      <c r="AB23" s="114"/>
      <c r="AC23" s="46"/>
      <c r="AD23" s="52"/>
      <c r="AE23" s="19"/>
      <c r="AF23" s="19"/>
      <c r="AG23" s="19"/>
      <c r="AH23" s="19"/>
    </row>
    <row r="24" spans="3:34" ht="15" customHeight="1" x14ac:dyDescent="0.25">
      <c r="C24" s="19"/>
      <c r="D24" s="19"/>
      <c r="E24" s="19"/>
      <c r="F24" s="114"/>
      <c r="G24" s="114"/>
      <c r="H24" s="114"/>
      <c r="I24" s="114"/>
      <c r="J24" s="65" t="str">
        <f>IF(ISBLANK(M19),"",IF(M19&gt;M26,L20,L27))</f>
        <v/>
      </c>
      <c r="K24" s="121"/>
      <c r="L24" s="125"/>
      <c r="M24" s="114"/>
      <c r="N24" s="127" t="str">
        <f>IF(ISBLANK(Q21),"",IF(Q21&gt;Q26,P21,P26))</f>
        <v/>
      </c>
      <c r="O24" s="150"/>
      <c r="P24" s="68"/>
      <c r="Q24" s="19"/>
      <c r="R24" s="127" t="str">
        <f>IF(ISBLANK(V25),"",IF(V25&gt;V23,W23,W25))</f>
        <v/>
      </c>
      <c r="S24" s="152"/>
      <c r="T24" s="19"/>
      <c r="U24" s="95"/>
      <c r="V24" s="119"/>
      <c r="W24" s="54">
        <f>SORTEIO!C24</f>
        <v>0</v>
      </c>
      <c r="X24" s="156"/>
      <c r="Y24" s="122" t="str">
        <f>IF(ISBLANK(V10),"",IF(V23&gt;V25,W23,W25))</f>
        <v/>
      </c>
      <c r="Z24" s="59"/>
      <c r="AA24" s="20"/>
      <c r="AB24" s="19"/>
      <c r="AC24" s="46"/>
      <c r="AD24" s="52"/>
      <c r="AE24" s="19"/>
      <c r="AF24" s="19"/>
      <c r="AG24" s="19"/>
      <c r="AH24" s="19"/>
    </row>
    <row r="25" spans="3:34" ht="15" customHeight="1" x14ac:dyDescent="0.25">
      <c r="C25" s="19"/>
      <c r="D25" s="19"/>
      <c r="E25" s="19"/>
      <c r="F25" s="114"/>
      <c r="G25" s="114"/>
      <c r="H25" s="114"/>
      <c r="I25" s="114"/>
      <c r="J25" s="125"/>
      <c r="K25" s="114"/>
      <c r="L25" s="125"/>
      <c r="M25" s="114"/>
      <c r="N25" s="69" t="str">
        <f>IF(ISBLANK(Q21),"",IF(Q21&gt;Q26,P22,P27))</f>
        <v/>
      </c>
      <c r="O25" s="121"/>
      <c r="P25" s="125"/>
      <c r="Q25" s="19"/>
      <c r="R25" s="69" t="str">
        <f>IF(ISBLANK(V25),"",IF(V25&gt;V23,W24,W26))</f>
        <v/>
      </c>
      <c r="S25" s="70"/>
      <c r="T25" s="19"/>
      <c r="U25" s="95">
        <v>8</v>
      </c>
      <c r="V25" s="156"/>
      <c r="W25" s="122">
        <f>SORTEIO!B25</f>
        <v>0</v>
      </c>
      <c r="X25" s="62"/>
      <c r="Y25" s="55" t="str">
        <f>IF(ISBLANK(V10),"",IF(V23&gt;V25,W24,W26))</f>
        <v/>
      </c>
      <c r="Z25" s="59"/>
      <c r="AA25" s="20"/>
      <c r="AB25" s="19"/>
      <c r="AC25" s="46"/>
      <c r="AD25" s="52"/>
      <c r="AE25" s="19"/>
      <c r="AF25" s="19"/>
      <c r="AG25" s="19"/>
      <c r="AH25" s="19"/>
    </row>
    <row r="26" spans="3:34" ht="15" customHeight="1" x14ac:dyDescent="0.25">
      <c r="C26" s="19"/>
      <c r="D26" s="19"/>
      <c r="E26" s="19"/>
      <c r="F26" s="114"/>
      <c r="G26" s="114"/>
      <c r="H26" s="114"/>
      <c r="I26" s="114"/>
      <c r="J26" s="125"/>
      <c r="K26" s="114"/>
      <c r="L26" s="127" t="str">
        <f>IF(ISBLANK(Z31),"",IF(Z31&gt;Z41,AA41,AA31))</f>
        <v/>
      </c>
      <c r="M26" s="153"/>
      <c r="N26" s="114"/>
      <c r="O26" s="19"/>
      <c r="P26" s="127" t="str">
        <f>IF(ISBLANK(X9),"",IF(X9&gt;X14,Y14,Y9))</f>
        <v/>
      </c>
      <c r="Q26" s="153"/>
      <c r="R26" s="19"/>
      <c r="S26" s="19"/>
      <c r="T26" s="19"/>
      <c r="U26" s="95"/>
      <c r="V26" s="62"/>
      <c r="W26" s="55">
        <f>SORTEIO!C25</f>
        <v>0</v>
      </c>
      <c r="X26" s="22"/>
      <c r="Y26" s="20"/>
      <c r="Z26" s="63"/>
      <c r="AA26" s="20"/>
      <c r="AB26" s="19"/>
      <c r="AC26" s="46"/>
      <c r="AD26" s="52"/>
      <c r="AE26" s="19"/>
      <c r="AF26" s="19"/>
      <c r="AG26" s="19"/>
      <c r="AH26" s="19"/>
    </row>
    <row r="27" spans="3:34" ht="15" customHeight="1" x14ac:dyDescent="0.25">
      <c r="C27" s="19"/>
      <c r="D27" s="19"/>
      <c r="E27" s="19"/>
      <c r="F27" s="114"/>
      <c r="G27" s="114"/>
      <c r="H27" s="114"/>
      <c r="I27" s="114"/>
      <c r="J27" s="125"/>
      <c r="K27" s="114"/>
      <c r="L27" s="69" t="str">
        <f>IF(ISBLANK(Z31),"",IF(Z31&gt;Z41,AA42,AA32))</f>
        <v/>
      </c>
      <c r="M27" s="71" t="s">
        <v>42</v>
      </c>
      <c r="N27" s="19"/>
      <c r="O27" s="19"/>
      <c r="P27" s="69" t="str">
        <f>IF(ISBLANK(X9),"",IF(X9&gt;X14,Y15,Y10))</f>
        <v/>
      </c>
      <c r="Q27" s="71" t="s">
        <v>45</v>
      </c>
      <c r="R27" s="19"/>
      <c r="S27" s="19"/>
      <c r="T27" s="19"/>
      <c r="U27" s="95"/>
      <c r="V27" s="49"/>
      <c r="W27" s="42"/>
      <c r="X27" s="42"/>
      <c r="Y27" s="19"/>
      <c r="Z27" s="19"/>
      <c r="AA27" s="19"/>
      <c r="AB27" s="19"/>
      <c r="AC27" s="45" t="s">
        <v>62</v>
      </c>
      <c r="AD27" s="150"/>
      <c r="AE27" s="115" t="str">
        <f>IF(ISBLANK(AB16),"",IF(AB16&gt;AB36,AC16,AC36))</f>
        <v/>
      </c>
      <c r="AF27" s="19"/>
      <c r="AG27" s="19"/>
      <c r="AH27" s="19"/>
    </row>
    <row r="28" spans="3:34" ht="15" customHeight="1" x14ac:dyDescent="0.25">
      <c r="C28" s="19"/>
      <c r="D28" s="19"/>
      <c r="E28" s="19"/>
      <c r="F28" s="114"/>
      <c r="G28" s="114"/>
      <c r="H28" s="114"/>
      <c r="I28" s="114"/>
      <c r="J28" s="125"/>
      <c r="K28" s="114"/>
      <c r="L28" s="114"/>
      <c r="M28" s="114"/>
      <c r="N28" s="19"/>
      <c r="O28" s="19"/>
      <c r="P28" s="20"/>
      <c r="Q28" s="22"/>
      <c r="R28" s="115" t="str">
        <f>IF(ISBLANK(V30),"",IF(V30&gt;V28,W28,W30))</f>
        <v/>
      </c>
      <c r="S28" s="150"/>
      <c r="T28" s="19"/>
      <c r="U28" s="95">
        <v>9</v>
      </c>
      <c r="V28" s="150"/>
      <c r="W28" s="115">
        <f>SORTEIO!B26</f>
        <v>0</v>
      </c>
      <c r="X28" s="22"/>
      <c r="Y28" s="20"/>
      <c r="Z28" s="63"/>
      <c r="AA28" s="20"/>
      <c r="AB28" s="19"/>
      <c r="AC28" s="47"/>
      <c r="AD28" s="119"/>
      <c r="AE28" s="54" t="str">
        <f>IF(ISBLANK(AB16),"",IF(AB16&gt;AB36,AC17,AC37))</f>
        <v/>
      </c>
      <c r="AF28" s="19"/>
      <c r="AG28" s="19"/>
      <c r="AH28" s="19"/>
    </row>
    <row r="29" spans="3:34" ht="15" customHeight="1" x14ac:dyDescent="0.25">
      <c r="C29" s="19"/>
      <c r="D29" s="19"/>
      <c r="E29" s="19"/>
      <c r="F29" s="114"/>
      <c r="G29" s="114"/>
      <c r="H29" s="114"/>
      <c r="I29" s="114"/>
      <c r="J29" s="125"/>
      <c r="K29" s="114"/>
      <c r="L29" s="114"/>
      <c r="M29" s="114"/>
      <c r="N29" s="19"/>
      <c r="O29" s="19"/>
      <c r="P29" s="20"/>
      <c r="Q29" s="22"/>
      <c r="R29" s="65" t="str">
        <f>IF(ISBLANK(V30),"",IF(V30&gt;V28,W29,W31))</f>
        <v/>
      </c>
      <c r="S29" s="121"/>
      <c r="T29" s="19"/>
      <c r="U29" s="95"/>
      <c r="V29" s="119"/>
      <c r="W29" s="54">
        <f>SORTEIO!C26</f>
        <v>0</v>
      </c>
      <c r="X29" s="150"/>
      <c r="Y29" s="115" t="str">
        <f>IF(ISBLANK(V28),"",IF(V28&gt;V30,W28,W30))</f>
        <v/>
      </c>
      <c r="Z29" s="22"/>
      <c r="AA29" s="20"/>
      <c r="AB29" s="19"/>
      <c r="AC29" s="47"/>
      <c r="AD29" s="75"/>
      <c r="AE29" s="129"/>
      <c r="AF29" s="19"/>
      <c r="AG29" s="19"/>
      <c r="AH29" s="19"/>
    </row>
    <row r="30" spans="3:34" ht="15" customHeight="1" x14ac:dyDescent="0.25">
      <c r="C30" s="19"/>
      <c r="D30" s="19"/>
      <c r="E30" s="19"/>
      <c r="F30" s="114"/>
      <c r="G30" s="114"/>
      <c r="H30" s="50"/>
      <c r="I30" s="50"/>
      <c r="J30" s="125"/>
      <c r="K30" s="114"/>
      <c r="L30" s="114"/>
      <c r="M30" s="114"/>
      <c r="N30" s="19"/>
      <c r="O30" s="19"/>
      <c r="P30" s="115" t="str">
        <f>IF(ISBLANK(S28),"",IF(S28&gt;S33,R28,R33))</f>
        <v/>
      </c>
      <c r="Q30" s="150"/>
      <c r="R30" s="123"/>
      <c r="S30" s="66"/>
      <c r="T30" s="19"/>
      <c r="U30" s="95">
        <v>10</v>
      </c>
      <c r="V30" s="156"/>
      <c r="W30" s="122">
        <f>SORTEIO!B27</f>
        <v>0</v>
      </c>
      <c r="X30" s="119"/>
      <c r="Y30" s="54" t="str">
        <f>IF(ISBLANK(V28),"",IF(V28&gt;V30,W29,W31))</f>
        <v/>
      </c>
      <c r="Z30" s="59"/>
      <c r="AA30" s="20"/>
      <c r="AB30" s="19"/>
      <c r="AC30" s="46"/>
      <c r="AD30" s="52"/>
      <c r="AE30" s="129"/>
      <c r="AF30" s="19"/>
      <c r="AG30" s="19"/>
      <c r="AH30" s="19"/>
    </row>
    <row r="31" spans="3:34" ht="15" customHeight="1" x14ac:dyDescent="0.25">
      <c r="C31" s="19"/>
      <c r="D31" s="19"/>
      <c r="E31" s="19"/>
      <c r="F31" s="114"/>
      <c r="G31" s="114"/>
      <c r="H31" s="114"/>
      <c r="I31" s="114"/>
      <c r="J31" s="125"/>
      <c r="K31" s="114"/>
      <c r="L31" s="114"/>
      <c r="M31" s="114"/>
      <c r="N31" s="19"/>
      <c r="O31" s="19"/>
      <c r="P31" s="65" t="str">
        <f>IF(ISBLANK(S28),"",IF(S28&gt;S33,R29,R34))</f>
        <v/>
      </c>
      <c r="Q31" s="121"/>
      <c r="R31" s="67"/>
      <c r="S31" s="66"/>
      <c r="T31" s="19"/>
      <c r="U31" s="95"/>
      <c r="V31" s="124"/>
      <c r="W31" s="55">
        <f>SORTEIO!C27</f>
        <v>0</v>
      </c>
      <c r="X31" s="22"/>
      <c r="Y31" s="56"/>
      <c r="Z31" s="150"/>
      <c r="AA31" s="115" t="str">
        <f>IF(ISBLANK(X29),"",IF(X29&gt;X34,Y29,Y34))</f>
        <v/>
      </c>
      <c r="AB31" s="114"/>
      <c r="AC31" s="46"/>
      <c r="AD31" s="52"/>
      <c r="AE31" s="129"/>
      <c r="AF31" s="19"/>
      <c r="AG31" s="19"/>
      <c r="AH31" s="19"/>
    </row>
    <row r="32" spans="3:34" ht="15" customHeight="1" x14ac:dyDescent="0.25">
      <c r="C32" s="19"/>
      <c r="D32" s="19"/>
      <c r="E32" s="19"/>
      <c r="F32" s="114"/>
      <c r="G32" s="114"/>
      <c r="H32" s="115" t="str">
        <f>IF(ISBLANK(K23),"",IF(K23&gt;K41,J23,J41))</f>
        <v/>
      </c>
      <c r="I32" s="150"/>
      <c r="J32" s="125"/>
      <c r="K32" s="114"/>
      <c r="L32" s="114"/>
      <c r="M32" s="114"/>
      <c r="N32" s="19"/>
      <c r="O32" s="19"/>
      <c r="P32" s="125"/>
      <c r="Q32" s="22"/>
      <c r="R32" s="123"/>
      <c r="S32" s="66"/>
      <c r="T32" s="19"/>
      <c r="U32" s="95"/>
      <c r="V32" s="124"/>
      <c r="W32" s="57"/>
      <c r="X32" s="22"/>
      <c r="Y32" s="58" t="s">
        <v>52</v>
      </c>
      <c r="Z32" s="119"/>
      <c r="AA32" s="54" t="str">
        <f>IF(ISBLANK(X29),"",IF(X29&gt;X34,Y30,Y35))</f>
        <v/>
      </c>
      <c r="AB32" s="114"/>
      <c r="AC32" s="46"/>
      <c r="AD32" s="52"/>
      <c r="AE32" s="129"/>
      <c r="AF32" s="19"/>
      <c r="AG32" s="19"/>
      <c r="AH32" s="19"/>
    </row>
    <row r="33" spans="3:34" ht="15" customHeight="1" x14ac:dyDescent="0.25">
      <c r="C33" s="19"/>
      <c r="D33" s="19"/>
      <c r="E33" s="19"/>
      <c r="F33" s="114"/>
      <c r="G33" s="114"/>
      <c r="H33" s="65" t="str">
        <f>IF(ISBLANK(K23),"",IF(K23&gt;K41,J24,J42))</f>
        <v/>
      </c>
      <c r="I33" s="121"/>
      <c r="J33" s="125"/>
      <c r="K33" s="114"/>
      <c r="L33" s="114"/>
      <c r="M33" s="114"/>
      <c r="N33" s="115" t="str">
        <f>IF(ISBLANK(Q30),"",IF(Q30&gt;Q35,P30,P35))</f>
        <v/>
      </c>
      <c r="O33" s="150"/>
      <c r="P33" s="68"/>
      <c r="Q33" s="19"/>
      <c r="R33" s="127" t="str">
        <f>IF(ISBLANK(V35),"",IF(V35&gt;V33,W33,W35))</f>
        <v/>
      </c>
      <c r="S33" s="152"/>
      <c r="T33" s="19"/>
      <c r="U33" s="95">
        <v>11</v>
      </c>
      <c r="V33" s="150"/>
      <c r="W33" s="115">
        <f>SORTEIO!B28</f>
        <v>0</v>
      </c>
      <c r="X33" s="59"/>
      <c r="Y33" s="126"/>
      <c r="Z33" s="59"/>
      <c r="AA33" s="19"/>
      <c r="AB33" s="74"/>
      <c r="AC33" s="46"/>
      <c r="AD33" s="52"/>
      <c r="AE33" s="129"/>
      <c r="AF33" s="19"/>
      <c r="AG33" s="19"/>
      <c r="AH33" s="19"/>
    </row>
    <row r="34" spans="3:34" ht="15" customHeight="1" x14ac:dyDescent="0.25">
      <c r="C34" s="19"/>
      <c r="D34" s="19"/>
      <c r="E34" s="19"/>
      <c r="F34" s="114"/>
      <c r="G34" s="114"/>
      <c r="H34" s="125"/>
      <c r="I34" s="114"/>
      <c r="J34" s="125"/>
      <c r="K34" s="114"/>
      <c r="L34" s="114"/>
      <c r="M34" s="114"/>
      <c r="N34" s="65" t="str">
        <f>IF(ISBLANK(Q30),"",IF(Q30&gt;Q35,P31,P36))</f>
        <v/>
      </c>
      <c r="O34" s="121"/>
      <c r="P34" s="125"/>
      <c r="Q34" s="19"/>
      <c r="R34" s="69" t="str">
        <f>IF(ISBLANK(V35),"",IF(V35&gt;V33,W34,W36))</f>
        <v/>
      </c>
      <c r="S34" s="70"/>
      <c r="T34" s="19"/>
      <c r="U34" s="95"/>
      <c r="V34" s="119"/>
      <c r="W34" s="54">
        <f>SORTEIO!C28</f>
        <v>0</v>
      </c>
      <c r="X34" s="156"/>
      <c r="Y34" s="122" t="str">
        <f>IF(ISBLANK(V33),"",IF(V33&gt;V35,W33,W35))</f>
        <v/>
      </c>
      <c r="Z34" s="59"/>
      <c r="AA34" s="126"/>
      <c r="AB34" s="114"/>
      <c r="AC34" s="46"/>
      <c r="AD34" s="52"/>
      <c r="AE34" s="129"/>
      <c r="AF34" s="19"/>
      <c r="AG34" s="19"/>
      <c r="AH34" s="19"/>
    </row>
    <row r="35" spans="3:34" ht="15" customHeight="1" x14ac:dyDescent="0.25">
      <c r="C35" s="19"/>
      <c r="D35" s="19"/>
      <c r="E35" s="19"/>
      <c r="F35" s="114"/>
      <c r="G35" s="114"/>
      <c r="H35" s="125"/>
      <c r="I35" s="114"/>
      <c r="J35" s="125"/>
      <c r="K35" s="114"/>
      <c r="L35" s="114"/>
      <c r="M35" s="114"/>
      <c r="N35" s="125"/>
      <c r="O35" s="114"/>
      <c r="P35" s="127" t="str">
        <f>IF(ISBLANK(X39),"",IF(X39&gt;X44,Y44,Y39))</f>
        <v/>
      </c>
      <c r="Q35" s="153"/>
      <c r="R35" s="20"/>
      <c r="S35" s="22"/>
      <c r="T35" s="19"/>
      <c r="U35" s="95">
        <v>12</v>
      </c>
      <c r="V35" s="156"/>
      <c r="W35" s="122">
        <f>SORTEIO!B29</f>
        <v>0</v>
      </c>
      <c r="X35" s="124"/>
      <c r="Y35" s="55" t="str">
        <f>IF(ISBLANK(V33),"",IF(V33&gt;V35,W34,W36))</f>
        <v/>
      </c>
      <c r="Z35" s="59"/>
      <c r="AA35" s="126"/>
      <c r="AB35" s="114"/>
      <c r="AC35" s="46"/>
      <c r="AD35" s="52"/>
      <c r="AE35" s="129"/>
      <c r="AF35" s="19"/>
      <c r="AG35" s="19"/>
      <c r="AH35" s="19"/>
    </row>
    <row r="36" spans="3:34" ht="15" customHeight="1" x14ac:dyDescent="0.25">
      <c r="C36" s="19"/>
      <c r="D36" s="19"/>
      <c r="E36" s="19"/>
      <c r="F36" s="114"/>
      <c r="G36" s="114"/>
      <c r="H36" s="125"/>
      <c r="I36" s="114"/>
      <c r="J36" s="125"/>
      <c r="K36" s="114"/>
      <c r="L36" s="114"/>
      <c r="M36" s="114"/>
      <c r="N36" s="125"/>
      <c r="O36" s="114"/>
      <c r="P36" s="69" t="str">
        <f>IF(ISBLANK(X39),"",IF(X39&gt;X44,Y45,Y40))</f>
        <v/>
      </c>
      <c r="Q36" s="71" t="s">
        <v>53</v>
      </c>
      <c r="R36" s="20"/>
      <c r="S36" s="22"/>
      <c r="T36" s="19"/>
      <c r="U36" s="95"/>
      <c r="V36" s="124"/>
      <c r="W36" s="55">
        <f>SORTEIO!C29</f>
        <v>0</v>
      </c>
      <c r="X36" s="60"/>
      <c r="Y36" s="20"/>
      <c r="Z36" s="22"/>
      <c r="AA36" s="61" t="s">
        <v>42</v>
      </c>
      <c r="AB36" s="156"/>
      <c r="AC36" s="122" t="str">
        <f>IF(ISBLANK(Z31),"",IF(Z31&gt;Z41,AA31,AA41))</f>
        <v/>
      </c>
      <c r="AD36" s="52"/>
      <c r="AE36" s="129"/>
      <c r="AF36" s="19"/>
      <c r="AG36" s="19"/>
      <c r="AH36" s="19"/>
    </row>
    <row r="37" spans="3:34" ht="15" customHeight="1" x14ac:dyDescent="0.25">
      <c r="C37" s="19"/>
      <c r="D37" s="19"/>
      <c r="E37" s="19"/>
      <c r="F37" s="114"/>
      <c r="G37" s="114"/>
      <c r="H37" s="125"/>
      <c r="I37" s="114"/>
      <c r="J37" s="125"/>
      <c r="K37" s="114"/>
      <c r="L37" s="114"/>
      <c r="M37" s="114"/>
      <c r="N37" s="125"/>
      <c r="O37" s="114"/>
      <c r="P37" s="20"/>
      <c r="Q37" s="59"/>
      <c r="R37" s="20"/>
      <c r="S37" s="22"/>
      <c r="T37" s="19"/>
      <c r="U37" s="95"/>
      <c r="V37" s="22"/>
      <c r="W37" s="57"/>
      <c r="X37" s="60"/>
      <c r="Y37" s="20"/>
      <c r="Z37" s="22"/>
      <c r="AA37" s="64"/>
      <c r="AB37" s="62"/>
      <c r="AC37" s="55" t="str">
        <f>IF(ISBLANK(Z31),"",IF(Z31&gt;Z41,AA32,AA42))</f>
        <v/>
      </c>
      <c r="AD37" s="52"/>
      <c r="AE37" s="129"/>
      <c r="AF37" s="19"/>
      <c r="AG37" s="19"/>
      <c r="AH37" s="19"/>
    </row>
    <row r="38" spans="3:34" ht="15" customHeight="1" x14ac:dyDescent="0.25">
      <c r="C38" s="19"/>
      <c r="D38" s="19"/>
      <c r="E38" s="19"/>
      <c r="F38" s="115" t="str">
        <f>IF(ISBLANK(I32),"",IF(I32&gt;I43,H32,H43))</f>
        <v/>
      </c>
      <c r="G38" s="150"/>
      <c r="H38" s="125"/>
      <c r="I38" s="114"/>
      <c r="J38" s="125"/>
      <c r="K38" s="114"/>
      <c r="L38" s="115" t="str">
        <f>IF(ISBLANK(O33),"",IF(O33&gt;O43,N33,N43))</f>
        <v/>
      </c>
      <c r="M38" s="150"/>
      <c r="N38" s="123" t="s">
        <v>46</v>
      </c>
      <c r="O38" s="114"/>
      <c r="P38" s="20"/>
      <c r="Q38" s="60"/>
      <c r="R38" s="115" t="str">
        <f>IF(ISBLANK(V40),"",IF(V40&gt;V38,W38,W40))</f>
        <v/>
      </c>
      <c r="S38" s="150"/>
      <c r="T38" s="19"/>
      <c r="U38" s="95">
        <v>13</v>
      </c>
      <c r="V38" s="150"/>
      <c r="W38" s="115">
        <f>SORTEIO!B30</f>
        <v>0</v>
      </c>
      <c r="X38" s="22"/>
      <c r="Y38" s="20"/>
      <c r="Z38" s="22"/>
      <c r="AA38" s="126"/>
      <c r="AB38" s="72"/>
      <c r="AC38" s="114"/>
      <c r="AD38" s="114"/>
      <c r="AE38" s="129"/>
      <c r="AF38" s="19"/>
      <c r="AG38" s="19"/>
      <c r="AH38" s="19"/>
    </row>
    <row r="39" spans="3:34" ht="15" customHeight="1" x14ac:dyDescent="0.25">
      <c r="C39" s="19"/>
      <c r="D39" s="19"/>
      <c r="E39" s="114"/>
      <c r="F39" s="65" t="str">
        <f>IF(ISBLANK(I32),"",IF(I32&gt;I43,H33,H44))</f>
        <v/>
      </c>
      <c r="G39" s="121"/>
      <c r="H39" s="125"/>
      <c r="I39" s="114"/>
      <c r="J39" s="125"/>
      <c r="K39" s="114"/>
      <c r="L39" s="65" t="str">
        <f>IF(ISBLANK(O33),"",IF(O33&gt;O43,N34,N44))</f>
        <v/>
      </c>
      <c r="M39" s="121"/>
      <c r="N39" s="125"/>
      <c r="O39" s="114"/>
      <c r="P39" s="20"/>
      <c r="Q39" s="22"/>
      <c r="R39" s="65" t="str">
        <f>IF(ISBLANK(V40),"",IF(V40&gt;V38,W39,W41))</f>
        <v/>
      </c>
      <c r="S39" s="121"/>
      <c r="T39" s="19"/>
      <c r="U39" s="95"/>
      <c r="V39" s="119"/>
      <c r="W39" s="54">
        <f>SORTEIO!C30</f>
        <v>0</v>
      </c>
      <c r="X39" s="150"/>
      <c r="Y39" s="115" t="str">
        <f>IF(ISBLANK(V38),"",IF(V38&gt;V40,W38,W40))</f>
        <v/>
      </c>
      <c r="Z39" s="59"/>
      <c r="AA39" s="126"/>
      <c r="AB39" s="114"/>
      <c r="AC39" s="42"/>
      <c r="AD39" s="42"/>
      <c r="AE39" s="129"/>
      <c r="AF39" s="19"/>
      <c r="AG39" s="19"/>
      <c r="AH39" s="19"/>
    </row>
    <row r="40" spans="3:34" ht="15" customHeight="1" x14ac:dyDescent="0.25">
      <c r="C40" s="19"/>
      <c r="D40" s="19"/>
      <c r="E40" s="114"/>
      <c r="F40" s="125"/>
      <c r="G40" s="114"/>
      <c r="H40" s="125"/>
      <c r="I40" s="114"/>
      <c r="J40" s="125"/>
      <c r="K40" s="114"/>
      <c r="L40" s="125"/>
      <c r="M40" s="114"/>
      <c r="N40" s="125"/>
      <c r="O40" s="114"/>
      <c r="P40" s="115" t="str">
        <f>IF(ISBLANK(S38),"",IF(S38&gt;S43,R38,R43))</f>
        <v/>
      </c>
      <c r="Q40" s="150"/>
      <c r="R40" s="123"/>
      <c r="S40" s="22"/>
      <c r="T40" s="19"/>
      <c r="U40" s="95">
        <v>14</v>
      </c>
      <c r="V40" s="156"/>
      <c r="W40" s="122">
        <f>SORTEIO!B31</f>
        <v>0</v>
      </c>
      <c r="X40" s="119"/>
      <c r="Y40" s="54" t="str">
        <f>IF(ISBLANK(V38),"",IF(V38&gt;V40,W39,W41))</f>
        <v/>
      </c>
      <c r="Z40" s="59"/>
      <c r="AA40" s="126"/>
      <c r="AB40" s="120"/>
      <c r="AC40" s="42"/>
      <c r="AD40" s="42"/>
      <c r="AE40" s="129"/>
      <c r="AF40" s="19"/>
      <c r="AG40" s="19"/>
      <c r="AH40" s="19"/>
    </row>
    <row r="41" spans="3:34" ht="15" customHeight="1" x14ac:dyDescent="0.25">
      <c r="C41" s="19"/>
      <c r="D41" s="19"/>
      <c r="E41" s="114"/>
      <c r="F41" s="125"/>
      <c r="G41" s="114"/>
      <c r="H41" s="76"/>
      <c r="I41" s="77"/>
      <c r="J41" s="127" t="str">
        <f>IF(ISBLANK(M38),"",IF(M38&gt;M45,L38,L45))</f>
        <v/>
      </c>
      <c r="K41" s="150"/>
      <c r="L41" s="125"/>
      <c r="M41" s="114"/>
      <c r="N41" s="125"/>
      <c r="O41" s="114"/>
      <c r="P41" s="65" t="str">
        <f>IF(ISBLANK(S38),"",IF(S38&gt;S43,R39,R44))</f>
        <v/>
      </c>
      <c r="Q41" s="121"/>
      <c r="R41" s="67"/>
      <c r="S41" s="22"/>
      <c r="T41" s="19"/>
      <c r="U41" s="95"/>
      <c r="V41" s="124"/>
      <c r="W41" s="55">
        <f>SORTEIO!C31</f>
        <v>0</v>
      </c>
      <c r="X41" s="22"/>
      <c r="Y41" s="61"/>
      <c r="Z41" s="156"/>
      <c r="AA41" s="122" t="str">
        <f>IF(ISBLANK(X39),"",IF(X39&gt;X44,Y39,Y44))</f>
        <v/>
      </c>
      <c r="AB41" s="114"/>
      <c r="AC41" s="19"/>
      <c r="AD41" s="19"/>
      <c r="AE41" s="129"/>
      <c r="AF41" s="19"/>
      <c r="AG41" s="19"/>
      <c r="AH41" s="19"/>
    </row>
    <row r="42" spans="3:34" ht="15" customHeight="1" x14ac:dyDescent="0.25">
      <c r="C42" s="19"/>
      <c r="D42" s="19"/>
      <c r="E42" s="114"/>
      <c r="F42" s="125"/>
      <c r="G42" s="114"/>
      <c r="H42" s="76"/>
      <c r="I42" s="44"/>
      <c r="J42" s="69" t="str">
        <f>IF(ISBLANK(M38),"",IF(M38&gt;M45,L39,L46))</f>
        <v/>
      </c>
      <c r="K42" s="121"/>
      <c r="L42" s="130" t="s">
        <v>42</v>
      </c>
      <c r="M42" s="114"/>
      <c r="N42" s="125"/>
      <c r="O42" s="114"/>
      <c r="P42" s="125"/>
      <c r="Q42" s="22"/>
      <c r="R42" s="123"/>
      <c r="S42" s="66"/>
      <c r="T42" s="19"/>
      <c r="U42" s="95"/>
      <c r="V42" s="60"/>
      <c r="W42" s="57"/>
      <c r="X42" s="22"/>
      <c r="Y42" s="61" t="s">
        <v>53</v>
      </c>
      <c r="Z42" s="62"/>
      <c r="AA42" s="55" t="str">
        <f>IF(ISBLANK(X39),"",IF(X39&gt;X44,Y40,Y45))</f>
        <v/>
      </c>
      <c r="AB42" s="114"/>
      <c r="AC42" s="19"/>
      <c r="AD42" s="19"/>
      <c r="AE42" s="129"/>
      <c r="AF42" s="19"/>
      <c r="AG42" s="19"/>
      <c r="AH42" s="19"/>
    </row>
    <row r="43" spans="3:34" ht="15" customHeight="1" x14ac:dyDescent="0.25">
      <c r="C43" s="19"/>
      <c r="D43" s="19"/>
      <c r="E43" s="114"/>
      <c r="F43" s="125"/>
      <c r="G43" s="114"/>
      <c r="H43" s="127" t="str">
        <f>IF(ISBLANK(AB56),"",IF(AB56&gt;AB76,AC76,AC56))</f>
        <v/>
      </c>
      <c r="I43" s="153"/>
      <c r="J43" s="114"/>
      <c r="K43" s="114"/>
      <c r="L43" s="125"/>
      <c r="M43" s="114"/>
      <c r="N43" s="127" t="str">
        <f>IF(ISBLANK(Q40),"",IF(Q40&gt;Q45,P40,P45))</f>
        <v/>
      </c>
      <c r="O43" s="150"/>
      <c r="P43" s="68"/>
      <c r="Q43" s="19"/>
      <c r="R43" s="127" t="str">
        <f>IF(ISBLANK(V45),"",IF(V45&gt;V43,W43,W45))</f>
        <v/>
      </c>
      <c r="S43" s="152"/>
      <c r="T43" s="19"/>
      <c r="U43" s="95">
        <v>15</v>
      </c>
      <c r="V43" s="150"/>
      <c r="W43" s="115">
        <f>SORTEIO!B32</f>
        <v>0</v>
      </c>
      <c r="X43" s="22"/>
      <c r="Y43" s="126"/>
      <c r="Z43" s="59"/>
      <c r="AA43" s="19"/>
      <c r="AB43" s="114"/>
      <c r="AC43" s="42"/>
      <c r="AD43" s="42"/>
      <c r="AE43" s="129"/>
      <c r="AF43" s="19"/>
      <c r="AG43" s="19"/>
      <c r="AH43" s="19"/>
    </row>
    <row r="44" spans="3:34" ht="15" customHeight="1" x14ac:dyDescent="0.25">
      <c r="C44" s="19"/>
      <c r="D44" s="19"/>
      <c r="E44" s="114"/>
      <c r="F44" s="125"/>
      <c r="G44" s="114"/>
      <c r="H44" s="69" t="str">
        <f>IF(AB56,IF(AB76&gt;AB56,AC57,AC77),"")</f>
        <v/>
      </c>
      <c r="I44" s="71" t="s">
        <v>64</v>
      </c>
      <c r="J44" s="114"/>
      <c r="K44" s="114"/>
      <c r="L44" s="125"/>
      <c r="M44" s="114"/>
      <c r="N44" s="69" t="str">
        <f>IF(ISBLANK(Q40),"",IF(Q40&gt;Q45,P1,P46))</f>
        <v/>
      </c>
      <c r="O44" s="121"/>
      <c r="P44" s="125"/>
      <c r="Q44" s="19"/>
      <c r="R44" s="69" t="str">
        <f>IF(ISBLANK(V45),"",IF(V45&gt;V43,W44,W46))</f>
        <v/>
      </c>
      <c r="S44" s="70"/>
      <c r="T44" s="19"/>
      <c r="U44" s="95"/>
      <c r="V44" s="119"/>
      <c r="W44" s="54">
        <f>SORTEIO!C32</f>
        <v>0</v>
      </c>
      <c r="X44" s="156"/>
      <c r="Y44" s="122" t="str">
        <f>IF(ISBLANK(V43),"",IF(V43&gt;V45,W43,W45))</f>
        <v/>
      </c>
      <c r="Z44" s="59"/>
      <c r="AA44" s="20"/>
      <c r="AB44" s="19"/>
      <c r="AC44" s="42"/>
      <c r="AD44" s="42"/>
      <c r="AE44" s="129"/>
      <c r="AF44" s="19"/>
      <c r="AG44" s="19"/>
      <c r="AH44" s="19"/>
    </row>
    <row r="45" spans="3:34" ht="15" customHeight="1" x14ac:dyDescent="0.25">
      <c r="C45" s="19"/>
      <c r="D45" s="19"/>
      <c r="E45" s="114"/>
      <c r="F45" s="125"/>
      <c r="G45" s="114"/>
      <c r="H45" s="19"/>
      <c r="I45" s="19"/>
      <c r="J45" s="114"/>
      <c r="K45" s="114"/>
      <c r="L45" s="127" t="str">
        <f>IF(ISBLANK(Z11),"",IF(Z11&gt;Z21,AA21,AA11))</f>
        <v/>
      </c>
      <c r="M45" s="153"/>
      <c r="N45" s="114"/>
      <c r="O45" s="19"/>
      <c r="P45" s="127" t="str">
        <f>IF(ISBLANK(X29),"",IF(X29&gt;X34,Y34,Y29))</f>
        <v/>
      </c>
      <c r="Q45" s="153"/>
      <c r="R45" s="19"/>
      <c r="S45" s="114"/>
      <c r="T45" s="19"/>
      <c r="U45" s="95">
        <v>16</v>
      </c>
      <c r="V45" s="156"/>
      <c r="W45" s="122">
        <f>SORTEIO!B33</f>
        <v>0</v>
      </c>
      <c r="X45" s="62"/>
      <c r="Y45" s="55" t="str">
        <f>IF(ISBLANK(V43),"",IF(V43&gt;V45,W44,W46))</f>
        <v/>
      </c>
      <c r="Z45" s="59"/>
      <c r="AA45" s="20"/>
      <c r="AB45" s="19"/>
      <c r="AC45" s="42"/>
      <c r="AD45" s="42"/>
      <c r="AE45" s="129"/>
      <c r="AF45" s="19"/>
      <c r="AG45" s="19"/>
      <c r="AH45" s="19"/>
    </row>
    <row r="46" spans="3:34" ht="15" customHeight="1" x14ac:dyDescent="0.25">
      <c r="C46" s="19"/>
      <c r="D46" s="19"/>
      <c r="E46" s="114"/>
      <c r="F46" s="125"/>
      <c r="G46" s="114"/>
      <c r="H46" s="19"/>
      <c r="I46" s="19"/>
      <c r="J46" s="114"/>
      <c r="K46" s="114"/>
      <c r="L46" s="69" t="str">
        <f>IF(ISBLANK(Z11),"",IF(Z11&gt;Z21,AA22,AA12))</f>
        <v/>
      </c>
      <c r="M46" s="71" t="s">
        <v>44</v>
      </c>
      <c r="N46" s="114"/>
      <c r="O46" s="19"/>
      <c r="P46" s="69" t="str">
        <f>IF(ISBLANK(X29),"",IF(X29&gt;X34,Y35,Y30))</f>
        <v/>
      </c>
      <c r="Q46" s="71" t="s">
        <v>52</v>
      </c>
      <c r="R46" s="19"/>
      <c r="S46" s="114"/>
      <c r="T46" s="19"/>
      <c r="U46" s="22"/>
      <c r="V46" s="62"/>
      <c r="W46" s="55">
        <f>SORTEIO!C33</f>
        <v>0</v>
      </c>
      <c r="X46" s="22"/>
      <c r="Y46" s="20"/>
      <c r="Z46" s="63"/>
      <c r="AA46" s="20"/>
      <c r="AB46" s="19"/>
      <c r="AC46" s="42"/>
      <c r="AD46" s="42"/>
      <c r="AE46" s="129"/>
      <c r="AF46" s="158"/>
      <c r="AG46" s="131" t="str">
        <f>IF(ISBLANK(AD27),"",IF(AD27&gt;AD67,AE27,AE67))</f>
        <v/>
      </c>
      <c r="AH46" s="19"/>
    </row>
    <row r="47" spans="3:34" ht="15" customHeight="1" x14ac:dyDescent="0.25">
      <c r="C47" s="19"/>
      <c r="D47" s="19"/>
      <c r="E47" s="19"/>
      <c r="F47" s="125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9"/>
      <c r="U47" s="132"/>
      <c r="V47" s="114"/>
      <c r="W47" s="114"/>
      <c r="X47" s="114"/>
      <c r="Y47" s="114"/>
      <c r="Z47" s="114"/>
      <c r="AA47" s="114"/>
      <c r="AB47" s="114"/>
      <c r="AC47" s="114"/>
      <c r="AD47" s="114"/>
      <c r="AE47" s="129"/>
      <c r="AF47" s="19"/>
      <c r="AG47" s="133" t="str">
        <f>IF(ISBLANK(AD27),"",IF(AD27&gt;AD67,AE28,AE68))</f>
        <v/>
      </c>
      <c r="AH47" s="19"/>
    </row>
    <row r="48" spans="3:34" ht="18.75" x14ac:dyDescent="0.25">
      <c r="C48" s="19"/>
      <c r="D48" s="19"/>
      <c r="E48" s="19"/>
      <c r="F48" s="97"/>
      <c r="G48" s="90"/>
      <c r="H48" s="134"/>
      <c r="I48" s="114"/>
      <c r="J48" s="114"/>
      <c r="K48" s="19"/>
      <c r="L48" s="19"/>
      <c r="M48" s="19"/>
      <c r="N48" s="19"/>
      <c r="O48" s="19"/>
      <c r="P48" s="19"/>
      <c r="Q48" s="19"/>
      <c r="R48" s="19"/>
      <c r="S48" s="114"/>
      <c r="T48" s="19"/>
      <c r="U48" s="95">
        <v>17</v>
      </c>
      <c r="V48" s="150"/>
      <c r="W48" s="115">
        <f>SORTEIO!B34</f>
        <v>0</v>
      </c>
      <c r="X48" s="22"/>
      <c r="Y48" s="20"/>
      <c r="Z48" s="63"/>
      <c r="AA48" s="19"/>
      <c r="AB48" s="114"/>
      <c r="AC48" s="19"/>
      <c r="AD48" s="19"/>
      <c r="AE48" s="45" t="s">
        <v>66</v>
      </c>
      <c r="AF48" s="19"/>
      <c r="AG48" s="129"/>
      <c r="AH48" s="19"/>
    </row>
    <row r="49" spans="3:34" x14ac:dyDescent="0.25">
      <c r="C49" s="19"/>
      <c r="D49" s="131" t="str">
        <f>IF(ISBLANK(G38),"",IF(G38&gt;G78,F38,F78))</f>
        <v/>
      </c>
      <c r="E49" s="155"/>
      <c r="F49" s="135"/>
      <c r="G49" s="136"/>
      <c r="H49" s="89"/>
      <c r="I49" s="43"/>
      <c r="J49" s="49"/>
      <c r="K49" s="43"/>
      <c r="L49" s="19"/>
      <c r="M49" s="19"/>
      <c r="N49" s="19"/>
      <c r="O49" s="19"/>
      <c r="P49" s="20"/>
      <c r="Q49" s="22"/>
      <c r="R49" s="115" t="str">
        <f>IF(ISBLANK(V50),"",IF(V50&gt;V48,W48,W50))</f>
        <v/>
      </c>
      <c r="S49" s="150"/>
      <c r="T49" s="19"/>
      <c r="U49" s="95"/>
      <c r="V49" s="119"/>
      <c r="W49" s="54">
        <f>SORTEIO!C34</f>
        <v>0</v>
      </c>
      <c r="X49" s="150"/>
      <c r="Y49" s="115" t="str">
        <f>IF(ISBLANK(V48),"",IF(V48&gt;V50,W48,W50))</f>
        <v/>
      </c>
      <c r="Z49" s="22"/>
      <c r="AA49" s="120"/>
      <c r="AB49" s="114"/>
      <c r="AC49" s="19"/>
      <c r="AD49" s="19"/>
      <c r="AE49" s="129"/>
      <c r="AF49" s="19"/>
      <c r="AG49" s="129"/>
      <c r="AH49" s="19"/>
    </row>
    <row r="50" spans="3:34" x14ac:dyDescent="0.25">
      <c r="C50" s="19"/>
      <c r="D50" s="137" t="str">
        <f>IF(ISBLANK(G38),"",IF(G38&gt;G78,F39,F79))</f>
        <v/>
      </c>
      <c r="E50" s="19"/>
      <c r="F50" s="97"/>
      <c r="G50" s="90"/>
      <c r="H50" s="91"/>
      <c r="I50" s="19"/>
      <c r="J50" s="114"/>
      <c r="K50" s="19"/>
      <c r="L50" s="19"/>
      <c r="M50" s="19"/>
      <c r="N50" s="19"/>
      <c r="O50" s="19"/>
      <c r="P50" s="20"/>
      <c r="Q50" s="22"/>
      <c r="R50" s="65" t="str">
        <f>IF(ISBLANK(V50),"",IF(V50&gt;V48,W49,W51))</f>
        <v/>
      </c>
      <c r="S50" s="121"/>
      <c r="T50" s="19"/>
      <c r="U50" s="95"/>
      <c r="V50" s="156"/>
      <c r="W50" s="122">
        <f>SORTEIO!B35</f>
        <v>0</v>
      </c>
      <c r="X50" s="119"/>
      <c r="Y50" s="54" t="str">
        <f>IF(ISBLANK(V48),"",IF(V48&gt;V50,W49,W51))</f>
        <v/>
      </c>
      <c r="Z50" s="59"/>
      <c r="AA50" s="120"/>
      <c r="AB50" s="114"/>
      <c r="AC50" s="19"/>
      <c r="AD50" s="19"/>
      <c r="AE50" s="129"/>
      <c r="AF50" s="19"/>
      <c r="AG50" s="129"/>
      <c r="AH50" s="19"/>
    </row>
    <row r="51" spans="3:34" ht="18" x14ac:dyDescent="0.25">
      <c r="C51" s="19"/>
      <c r="D51" s="125"/>
      <c r="E51" s="19"/>
      <c r="F51" s="138"/>
      <c r="G51" s="139"/>
      <c r="H51" s="140"/>
      <c r="I51" s="19"/>
      <c r="J51" s="114"/>
      <c r="K51" s="19"/>
      <c r="L51" s="19"/>
      <c r="M51" s="19"/>
      <c r="N51" s="19"/>
      <c r="O51" s="19"/>
      <c r="P51" s="115" t="str">
        <f>IF(ISBLANK(S49),"",IF(S49&gt;S54,R49,R54))</f>
        <v/>
      </c>
      <c r="Q51" s="150"/>
      <c r="R51" s="123"/>
      <c r="S51" s="66"/>
      <c r="T51" s="19"/>
      <c r="U51" s="95">
        <v>18</v>
      </c>
      <c r="V51" s="124"/>
      <c r="W51" s="55">
        <f>SORTEIO!C35</f>
        <v>0</v>
      </c>
      <c r="X51" s="22"/>
      <c r="Y51" s="56"/>
      <c r="Z51" s="150"/>
      <c r="AA51" s="115" t="str">
        <f>IF(ISBLANK(X49),"",IF(X49&gt;X54,Y49,Y54))</f>
        <v/>
      </c>
      <c r="AB51" s="114"/>
      <c r="AC51" s="42"/>
      <c r="AD51" s="42"/>
      <c r="AE51" s="129"/>
      <c r="AF51" s="19"/>
      <c r="AG51" s="129"/>
      <c r="AH51" s="19"/>
    </row>
    <row r="52" spans="3:34" ht="18" x14ac:dyDescent="0.25">
      <c r="C52" s="19"/>
      <c r="D52" s="125"/>
      <c r="E52" s="19"/>
      <c r="F52" s="98"/>
      <c r="G52" s="136"/>
      <c r="H52" s="140"/>
      <c r="I52" s="19"/>
      <c r="J52" s="114"/>
      <c r="K52" s="19"/>
      <c r="L52" s="19"/>
      <c r="M52" s="19"/>
      <c r="N52" s="19"/>
      <c r="O52" s="19"/>
      <c r="P52" s="65" t="str">
        <f>IF(ISBLANK(S49),"",IF(S49&gt;S54,R50,R55))</f>
        <v/>
      </c>
      <c r="Q52" s="121"/>
      <c r="R52" s="67"/>
      <c r="S52" s="66"/>
      <c r="T52" s="19"/>
      <c r="U52" s="95"/>
      <c r="V52" s="124"/>
      <c r="W52" s="57"/>
      <c r="X52" s="22"/>
      <c r="Y52" s="58" t="s">
        <v>49</v>
      </c>
      <c r="Z52" s="119"/>
      <c r="AA52" s="54" t="str">
        <f>IF(ISBLANK(X49),"",IF(X49&gt;X54,Y50,Y55))</f>
        <v/>
      </c>
      <c r="AB52" s="114"/>
      <c r="AC52" s="42"/>
      <c r="AD52" s="42"/>
      <c r="AE52" s="129"/>
      <c r="AF52" s="19"/>
      <c r="AG52" s="129"/>
      <c r="AH52" s="19"/>
    </row>
    <row r="53" spans="3:34" ht="18" x14ac:dyDescent="0.25">
      <c r="C53" s="19"/>
      <c r="D53" s="125"/>
      <c r="E53" s="19"/>
      <c r="F53" s="141"/>
      <c r="G53" s="136"/>
      <c r="H53" s="140"/>
      <c r="I53" s="114"/>
      <c r="J53" s="114"/>
      <c r="K53" s="114"/>
      <c r="L53" s="19"/>
      <c r="M53" s="19"/>
      <c r="N53" s="114"/>
      <c r="O53" s="114"/>
      <c r="P53" s="125"/>
      <c r="Q53" s="22"/>
      <c r="R53" s="123"/>
      <c r="S53" s="66"/>
      <c r="T53" s="19"/>
      <c r="U53" s="95">
        <v>19</v>
      </c>
      <c r="V53" s="150"/>
      <c r="W53" s="115">
        <f>SORTEIO!B36</f>
        <v>0</v>
      </c>
      <c r="X53" s="59"/>
      <c r="Y53" s="126"/>
      <c r="Z53" s="59"/>
      <c r="AA53" s="19"/>
      <c r="AB53" s="74"/>
      <c r="AC53" s="42"/>
      <c r="AD53" s="42"/>
      <c r="AE53" s="129"/>
      <c r="AF53" s="19"/>
      <c r="AG53" s="129"/>
      <c r="AH53" s="19"/>
    </row>
    <row r="54" spans="3:34" ht="18" x14ac:dyDescent="0.25">
      <c r="C54" s="19"/>
      <c r="D54" s="125"/>
      <c r="E54" s="19"/>
      <c r="F54" s="97"/>
      <c r="G54" s="90"/>
      <c r="H54" s="134"/>
      <c r="I54" s="114"/>
      <c r="J54" s="114"/>
      <c r="K54" s="19"/>
      <c r="L54" s="19"/>
      <c r="M54" s="19"/>
      <c r="N54" s="115" t="str">
        <f>IF(ISBLANK(Q51),"",IF(Q51&gt;Q56,P51,P56))</f>
        <v/>
      </c>
      <c r="O54" s="150"/>
      <c r="P54" s="68"/>
      <c r="Q54" s="19"/>
      <c r="R54" s="127" t="str">
        <f>IF(ISBLANK(V55),"",IF(V55&gt;V53,W53,W55))</f>
        <v/>
      </c>
      <c r="S54" s="152"/>
      <c r="T54" s="19"/>
      <c r="U54" s="95"/>
      <c r="V54" s="119"/>
      <c r="W54" s="54">
        <f>SORTEIO!C36</f>
        <v>0</v>
      </c>
      <c r="X54" s="156"/>
      <c r="Y54" s="122" t="str">
        <f>IF(ISBLANK(V53),"",IF(V53&gt;V55,W53,W55))</f>
        <v/>
      </c>
      <c r="Z54" s="59"/>
      <c r="AA54" s="126"/>
      <c r="AB54" s="114"/>
      <c r="AC54" s="42"/>
      <c r="AD54" s="42"/>
      <c r="AE54" s="129"/>
      <c r="AF54" s="19"/>
      <c r="AG54" s="129"/>
      <c r="AH54" s="19"/>
    </row>
    <row r="55" spans="3:34" ht="18" x14ac:dyDescent="0.25">
      <c r="C55" s="19"/>
      <c r="D55" s="125"/>
      <c r="E55" s="19"/>
      <c r="F55" s="135"/>
      <c r="G55" s="136"/>
      <c r="H55" s="89"/>
      <c r="I55" s="43"/>
      <c r="J55" s="43"/>
      <c r="K55" s="43"/>
      <c r="L55" s="19"/>
      <c r="M55" s="19"/>
      <c r="N55" s="65" t="str">
        <f>IF(ISBLANK(Q51),"",IF(Q51&gt;Q56,P52,P57))</f>
        <v/>
      </c>
      <c r="O55" s="121"/>
      <c r="P55" s="125"/>
      <c r="Q55" s="19"/>
      <c r="R55" s="69" t="str">
        <f>IF(ISBLANK(V55),"",IF(V55&gt;V53,W54,W56))</f>
        <v/>
      </c>
      <c r="S55" s="70"/>
      <c r="T55" s="19"/>
      <c r="U55" s="95">
        <v>20</v>
      </c>
      <c r="V55" s="156"/>
      <c r="W55" s="122">
        <f>SORTEIO!B37</f>
        <v>0</v>
      </c>
      <c r="X55" s="124"/>
      <c r="Y55" s="55" t="str">
        <f>IF(ISBLANK(V53),"",IF(V53&gt;V55,W54,W56))</f>
        <v/>
      </c>
      <c r="Z55" s="59"/>
      <c r="AA55" s="126"/>
      <c r="AB55" s="114"/>
      <c r="AC55" s="42"/>
      <c r="AD55" s="42"/>
      <c r="AE55" s="129"/>
      <c r="AF55" s="19"/>
      <c r="AG55" s="129"/>
      <c r="AH55" s="19"/>
    </row>
    <row r="56" spans="3:34" x14ac:dyDescent="0.25">
      <c r="C56" s="19"/>
      <c r="D56" s="125"/>
      <c r="E56" s="19"/>
      <c r="F56" s="97"/>
      <c r="G56" s="90"/>
      <c r="H56" s="91"/>
      <c r="I56" s="19"/>
      <c r="J56" s="114"/>
      <c r="K56" s="114"/>
      <c r="L56" s="114"/>
      <c r="M56" s="114"/>
      <c r="N56" s="125"/>
      <c r="O56" s="114"/>
      <c r="P56" s="127" t="str">
        <f>IF(ISBLANK(X59),"",IF(X59&gt;X64,Y64,Y59))</f>
        <v/>
      </c>
      <c r="Q56" s="153"/>
      <c r="R56" s="20"/>
      <c r="S56" s="22"/>
      <c r="T56" s="19"/>
      <c r="U56" s="95"/>
      <c r="V56" s="124"/>
      <c r="W56" s="55">
        <f>SORTEIO!C37</f>
        <v>0</v>
      </c>
      <c r="X56" s="60"/>
      <c r="Y56" s="20"/>
      <c r="Z56" s="22"/>
      <c r="AA56" s="61" t="s">
        <v>61</v>
      </c>
      <c r="AB56" s="150"/>
      <c r="AC56" s="115" t="str">
        <f>IF(ISBLANK(Z51),"",IF(Z51&gt;Z61,AA51,AA61))</f>
        <v/>
      </c>
      <c r="AD56" s="114"/>
      <c r="AE56" s="129"/>
      <c r="AF56" s="19"/>
      <c r="AG56" s="129"/>
      <c r="AH56" s="19"/>
    </row>
    <row r="57" spans="3:34" x14ac:dyDescent="0.25">
      <c r="C57" s="19"/>
      <c r="D57" s="125"/>
      <c r="E57" s="19"/>
      <c r="F57" s="125"/>
      <c r="G57" s="19"/>
      <c r="H57" s="19"/>
      <c r="I57" s="19"/>
      <c r="J57" s="114"/>
      <c r="K57" s="114"/>
      <c r="L57" s="114"/>
      <c r="M57" s="114"/>
      <c r="N57" s="125"/>
      <c r="O57" s="114"/>
      <c r="P57" s="69" t="str">
        <f>IF(ISBLANK(X59),"",IF(X59&gt;X64,Y65,Y60))</f>
        <v/>
      </c>
      <c r="Q57" s="71" t="s">
        <v>50</v>
      </c>
      <c r="R57" s="20"/>
      <c r="S57" s="22"/>
      <c r="T57" s="19"/>
      <c r="U57" s="95"/>
      <c r="V57" s="22"/>
      <c r="W57" s="57"/>
      <c r="X57" s="60"/>
      <c r="Y57" s="20"/>
      <c r="Z57" s="22"/>
      <c r="AA57" s="64"/>
      <c r="AB57" s="119"/>
      <c r="AC57" s="54" t="str">
        <f>IF(ISBLANK(Z51),"",IF(Z51&gt;Z61,AA52,AA62))</f>
        <v/>
      </c>
      <c r="AD57" s="114"/>
      <c r="AE57" s="129"/>
      <c r="AF57" s="19"/>
      <c r="AG57" s="129"/>
      <c r="AH57" s="19"/>
    </row>
    <row r="58" spans="3:34" x14ac:dyDescent="0.25">
      <c r="C58" s="19"/>
      <c r="D58" s="125"/>
      <c r="E58" s="19"/>
      <c r="F58" s="125"/>
      <c r="G58" s="19"/>
      <c r="H58" s="19" t="s">
        <v>80</v>
      </c>
      <c r="I58" s="19"/>
      <c r="J58" s="114" t="s">
        <v>79</v>
      </c>
      <c r="K58" s="114"/>
      <c r="L58" s="114"/>
      <c r="M58" s="114"/>
      <c r="N58" s="125"/>
      <c r="O58" s="19"/>
      <c r="P58" s="20"/>
      <c r="Q58" s="59"/>
      <c r="R58" s="20"/>
      <c r="S58" s="22"/>
      <c r="T58" s="19"/>
      <c r="U58" s="95">
        <v>21</v>
      </c>
      <c r="V58" s="150"/>
      <c r="W58" s="115">
        <f>SORTEIO!B38</f>
        <v>0</v>
      </c>
      <c r="X58" s="22"/>
      <c r="Y58" s="20"/>
      <c r="Z58" s="22"/>
      <c r="AA58" s="126"/>
      <c r="AB58" s="114"/>
      <c r="AC58" s="73"/>
      <c r="AD58" s="51"/>
      <c r="AE58" s="129"/>
      <c r="AF58" s="19"/>
      <c r="AG58" s="129"/>
      <c r="AH58" s="19"/>
    </row>
    <row r="59" spans="3:34" ht="18" x14ac:dyDescent="0.25">
      <c r="C59" s="19"/>
      <c r="D59" s="125"/>
      <c r="E59" s="19"/>
      <c r="F59" s="125"/>
      <c r="G59" s="19"/>
      <c r="H59" s="19"/>
      <c r="I59" s="19"/>
      <c r="J59" s="114"/>
      <c r="K59" s="114"/>
      <c r="L59" s="115" t="str">
        <f>IF(ISBLANK(O54),"",IF(O54&gt;O64,N54,N64))</f>
        <v/>
      </c>
      <c r="M59" s="150"/>
      <c r="N59" s="123" t="s">
        <v>44</v>
      </c>
      <c r="O59" s="19"/>
      <c r="P59" s="20"/>
      <c r="Q59" s="60"/>
      <c r="R59" s="115" t="str">
        <f>IF(ISBLANK(V60),"",IF(V60&gt;V58,W58,W60))</f>
        <v/>
      </c>
      <c r="S59" s="150"/>
      <c r="T59" s="19"/>
      <c r="U59" s="95"/>
      <c r="V59" s="119"/>
      <c r="W59" s="54">
        <f>SORTEIO!C38</f>
        <v>0</v>
      </c>
      <c r="X59" s="150"/>
      <c r="Y59" s="115" t="str">
        <f>IF(ISBLANK(V58),"",IF(V58&gt;V60,W58,W60))</f>
        <v/>
      </c>
      <c r="Z59" s="59"/>
      <c r="AA59" s="126"/>
      <c r="AB59" s="114"/>
      <c r="AC59" s="46"/>
      <c r="AD59" s="52"/>
      <c r="AE59" s="129"/>
      <c r="AF59" s="19"/>
      <c r="AG59" s="129"/>
      <c r="AH59" s="19"/>
    </row>
    <row r="60" spans="3:34" ht="18" x14ac:dyDescent="0.25">
      <c r="C60" s="19"/>
      <c r="D60" s="125"/>
      <c r="E60" s="19"/>
      <c r="F60" s="125"/>
      <c r="G60" s="19"/>
      <c r="H60" s="19"/>
      <c r="I60" s="19"/>
      <c r="J60" s="114"/>
      <c r="K60" s="114"/>
      <c r="L60" s="65" t="str">
        <f>IF(ISBLANK(O54),"",IF(O54&gt;O64,N55,N65))</f>
        <v/>
      </c>
      <c r="M60" s="121"/>
      <c r="N60" s="125"/>
      <c r="O60" s="114"/>
      <c r="P60" s="20"/>
      <c r="Q60" s="22"/>
      <c r="R60" s="65" t="str">
        <f>IF(ISBLANK(V60),"",IF(V60&gt;V58,W59,W61))</f>
        <v/>
      </c>
      <c r="S60" s="121"/>
      <c r="T60" s="19"/>
      <c r="U60" s="95">
        <v>22</v>
      </c>
      <c r="V60" s="156"/>
      <c r="W60" s="122">
        <f>SORTEIO!B39</f>
        <v>0</v>
      </c>
      <c r="X60" s="119"/>
      <c r="Y60" s="54" t="str">
        <f>IF(ISBLANK(V58),"",IF(V58&gt;V60,W59,W61))</f>
        <v/>
      </c>
      <c r="Z60" s="59"/>
      <c r="AA60" s="126"/>
      <c r="AB60" s="120"/>
      <c r="AC60" s="46"/>
      <c r="AD60" s="52"/>
      <c r="AE60" s="129"/>
      <c r="AF60" s="19"/>
      <c r="AG60" s="129"/>
      <c r="AH60" s="19"/>
    </row>
    <row r="61" spans="3:34" x14ac:dyDescent="0.25">
      <c r="C61" s="19"/>
      <c r="D61" s="125"/>
      <c r="E61" s="19"/>
      <c r="F61" s="125"/>
      <c r="G61" s="114"/>
      <c r="H61" s="114"/>
      <c r="I61" s="114"/>
      <c r="J61" s="114"/>
      <c r="K61" s="114"/>
      <c r="L61" s="125"/>
      <c r="M61" s="114"/>
      <c r="N61" s="125"/>
      <c r="O61" s="114"/>
      <c r="P61" s="115" t="str">
        <f>IF(ISBLANK(S59),"",IF(S59&gt;S64,R59,R64))</f>
        <v/>
      </c>
      <c r="Q61" s="150"/>
      <c r="R61" s="123"/>
      <c r="S61" s="22"/>
      <c r="T61" s="19"/>
      <c r="U61" s="95"/>
      <c r="V61" s="124"/>
      <c r="W61" s="55">
        <f>SORTEIO!C39</f>
        <v>0</v>
      </c>
      <c r="X61" s="22"/>
      <c r="Y61" s="61"/>
      <c r="Z61" s="156"/>
      <c r="AA61" s="122" t="str">
        <f>IF(ISBLANK(X59),"",IF(X59&gt;X64,Y59,Y64))</f>
        <v/>
      </c>
      <c r="AB61" s="114"/>
      <c r="AC61" s="129"/>
      <c r="AD61" s="114"/>
      <c r="AE61" s="129"/>
      <c r="AF61" s="19"/>
      <c r="AG61" s="129"/>
      <c r="AH61" s="19"/>
    </row>
    <row r="62" spans="3:34" x14ac:dyDescent="0.25">
      <c r="C62" s="19"/>
      <c r="D62" s="125"/>
      <c r="E62" s="19"/>
      <c r="F62" s="125"/>
      <c r="G62" s="114"/>
      <c r="H62" s="114"/>
      <c r="I62" s="114"/>
      <c r="J62" s="114"/>
      <c r="K62" s="114"/>
      <c r="L62" s="125"/>
      <c r="M62" s="114"/>
      <c r="N62" s="125"/>
      <c r="O62" s="114"/>
      <c r="P62" s="65" t="str">
        <f>IF(ISBLANK(S59),"",IF(S59&gt;S64,R60,R65))</f>
        <v/>
      </c>
      <c r="Q62" s="121"/>
      <c r="R62" s="67"/>
      <c r="S62" s="22"/>
      <c r="T62" s="19"/>
      <c r="U62" s="95"/>
      <c r="V62" s="60"/>
      <c r="W62" s="57"/>
      <c r="X62" s="22"/>
      <c r="Y62" s="61" t="s">
        <v>50</v>
      </c>
      <c r="Z62" s="62"/>
      <c r="AA62" s="55" t="str">
        <f>IF(ISBLANK(X59),"",IF(X59&gt;X64,Y60,Y65))</f>
        <v/>
      </c>
      <c r="AB62" s="114"/>
      <c r="AC62" s="129"/>
      <c r="AD62" s="114"/>
      <c r="AE62" s="129"/>
      <c r="AF62" s="19"/>
      <c r="AG62" s="129"/>
      <c r="AH62" s="19"/>
    </row>
    <row r="63" spans="3:34" ht="18" x14ac:dyDescent="0.25">
      <c r="C63" s="142" t="str">
        <f>IF(ISBLANK(E49),"",IF(E49&gt;E82,D49,D82))</f>
        <v/>
      </c>
      <c r="D63" s="125"/>
      <c r="E63" s="19"/>
      <c r="F63" s="125"/>
      <c r="G63" s="114"/>
      <c r="H63" s="114"/>
      <c r="I63" s="114"/>
      <c r="J63" s="115" t="str">
        <f>IF(ISBLANK(M59),"",IF(M59&gt;M66,L59,L66))</f>
        <v/>
      </c>
      <c r="K63" s="150"/>
      <c r="L63" s="130" t="s">
        <v>40</v>
      </c>
      <c r="M63" s="114"/>
      <c r="N63" s="125"/>
      <c r="O63" s="114"/>
      <c r="P63" s="125"/>
      <c r="Q63" s="22"/>
      <c r="R63" s="123"/>
      <c r="S63" s="66"/>
      <c r="T63" s="19"/>
      <c r="U63" s="95">
        <v>23</v>
      </c>
      <c r="V63" s="150"/>
      <c r="W63" s="115">
        <f>SORTEIO!B40</f>
        <v>0</v>
      </c>
      <c r="X63" s="22"/>
      <c r="Y63" s="126"/>
      <c r="Z63" s="59"/>
      <c r="AA63" s="19"/>
      <c r="AB63" s="114"/>
      <c r="AC63" s="46"/>
      <c r="AD63" s="52"/>
      <c r="AE63" s="129"/>
      <c r="AF63" s="19"/>
      <c r="AG63" s="129"/>
      <c r="AH63" s="19"/>
    </row>
    <row r="64" spans="3:34" ht="18" x14ac:dyDescent="0.25">
      <c r="C64" s="137" t="str">
        <f>IF(ISBLANK(E49),"",IF(E49&gt;E82,D50,D83))</f>
        <v/>
      </c>
      <c r="D64" s="125"/>
      <c r="E64" s="19"/>
      <c r="F64" s="125"/>
      <c r="G64" s="114"/>
      <c r="H64" s="114"/>
      <c r="I64" s="114"/>
      <c r="J64" s="65" t="str">
        <f>IF(ISBLANK(M59),"",IF(M59&gt;M66,L60,L67))</f>
        <v/>
      </c>
      <c r="K64" s="121"/>
      <c r="L64" s="125"/>
      <c r="M64" s="114"/>
      <c r="N64" s="127" t="str">
        <f>IF(ISBLANK(Q61),"",IF(Q61&gt;Q66,P61,P66))</f>
        <v/>
      </c>
      <c r="O64" s="150"/>
      <c r="P64" s="68"/>
      <c r="Q64" s="19"/>
      <c r="R64" s="127" t="str">
        <f>IF(ISBLANK(V65),"",IF(V65&gt;V63,W63,W65))</f>
        <v/>
      </c>
      <c r="S64" s="152"/>
      <c r="T64" s="19"/>
      <c r="U64" s="95"/>
      <c r="V64" s="119"/>
      <c r="W64" s="54">
        <f>SORTEIO!C40</f>
        <v>0</v>
      </c>
      <c r="X64" s="156"/>
      <c r="Y64" s="122" t="str">
        <f>IF(ISBLANK(V63),"",IF(V63&gt;V65,W63,W65))</f>
        <v/>
      </c>
      <c r="Z64" s="59"/>
      <c r="AA64" s="20"/>
      <c r="AB64" s="19"/>
      <c r="AC64" s="46"/>
      <c r="AD64" s="52"/>
      <c r="AE64" s="129"/>
      <c r="AF64" s="19"/>
      <c r="AG64" s="129"/>
      <c r="AH64" s="143" t="str">
        <f>IF(ISBLANK(AF46),"",IF(AF46&gt;AF87,AG46,AG87))</f>
        <v/>
      </c>
    </row>
    <row r="65" spans="3:34" ht="18" x14ac:dyDescent="0.25">
      <c r="C65" s="125"/>
      <c r="D65" s="125"/>
      <c r="E65" s="19"/>
      <c r="F65" s="125"/>
      <c r="G65" s="114"/>
      <c r="H65" s="114"/>
      <c r="I65" s="114"/>
      <c r="J65" s="125"/>
      <c r="K65" s="114"/>
      <c r="L65" s="125"/>
      <c r="M65" s="114"/>
      <c r="N65" s="69" t="str">
        <f>IF(ISBLANK(Q61),"",IF(Q61&gt;Q66,P62,P67))</f>
        <v/>
      </c>
      <c r="O65" s="121"/>
      <c r="P65" s="125"/>
      <c r="Q65" s="19"/>
      <c r="R65" s="69" t="str">
        <f>IF(ISBLANK(V65),"",IF(V65&gt;V63,W64,W66))</f>
        <v/>
      </c>
      <c r="S65" s="70"/>
      <c r="T65" s="19"/>
      <c r="U65" s="95">
        <v>24</v>
      </c>
      <c r="V65" s="156"/>
      <c r="W65" s="122">
        <f>SORTEIO!B41</f>
        <v>0</v>
      </c>
      <c r="X65" s="62"/>
      <c r="Y65" s="55" t="str">
        <f>IF(ISBLANK(V63),"",IF(V63&gt;V65,W64,W66))</f>
        <v/>
      </c>
      <c r="Z65" s="59"/>
      <c r="AA65" s="20"/>
      <c r="AB65" s="19"/>
      <c r="AC65" s="46"/>
      <c r="AD65" s="52"/>
      <c r="AE65" s="129"/>
      <c r="AF65" s="19"/>
      <c r="AG65" s="129"/>
      <c r="AH65" s="144" t="str">
        <f>IF(ISBLANK(AF46),"",IF(AF46&gt;AF87,AG47,AG88))</f>
        <v/>
      </c>
    </row>
    <row r="66" spans="3:34" ht="18.75" x14ac:dyDescent="0.25">
      <c r="C66" s="125"/>
      <c r="D66" s="125"/>
      <c r="E66" s="19"/>
      <c r="F66" s="125"/>
      <c r="G66" s="114"/>
      <c r="H66" s="114"/>
      <c r="I66" s="114"/>
      <c r="J66" s="125"/>
      <c r="K66" s="114"/>
      <c r="L66" s="127" t="str">
        <f>IF(ISBLANK(Z71),"",IF(Z71&gt;Z81,AA81,AA71))</f>
        <v/>
      </c>
      <c r="M66" s="153"/>
      <c r="N66" s="114"/>
      <c r="O66" s="19"/>
      <c r="P66" s="127" t="str">
        <f>IF(ISBLANK(X49),"",IF(X49&gt;X54,Y54,Y49))</f>
        <v/>
      </c>
      <c r="Q66" s="153"/>
      <c r="R66" s="19"/>
      <c r="S66" s="19"/>
      <c r="T66" s="19"/>
      <c r="U66" s="95"/>
      <c r="V66" s="62"/>
      <c r="W66" s="55">
        <f>SORTEIO!C41</f>
        <v>0</v>
      </c>
      <c r="X66" s="22"/>
      <c r="Y66" s="20"/>
      <c r="Z66" s="63"/>
      <c r="AA66" s="20"/>
      <c r="AB66" s="19"/>
      <c r="AC66" s="46"/>
      <c r="AD66" s="52"/>
      <c r="AE66" s="129"/>
      <c r="AF66" s="19"/>
      <c r="AG66" s="129"/>
      <c r="AH66" s="19"/>
    </row>
    <row r="67" spans="3:34" ht="18" x14ac:dyDescent="0.25">
      <c r="C67" s="125"/>
      <c r="D67" s="125"/>
      <c r="E67" s="19"/>
      <c r="F67" s="125"/>
      <c r="G67" s="114"/>
      <c r="H67" s="114"/>
      <c r="I67" s="114"/>
      <c r="J67" s="125"/>
      <c r="K67" s="114"/>
      <c r="L67" s="69" t="str">
        <f>IF(ISBLANK(Z71),"",IF(Z71&gt;Z81,AA82,AA72))</f>
        <v/>
      </c>
      <c r="M67" s="71" t="s">
        <v>46</v>
      </c>
      <c r="N67" s="19"/>
      <c r="O67" s="19"/>
      <c r="P67" s="69" t="str">
        <f>IF(ISBLANK(X49),"",IF(X49&gt;X54,Y55,Y50))</f>
        <v/>
      </c>
      <c r="Q67" s="71" t="s">
        <v>49</v>
      </c>
      <c r="R67" s="19"/>
      <c r="S67" s="19"/>
      <c r="T67" s="19"/>
      <c r="U67" s="95"/>
      <c r="V67" s="49"/>
      <c r="W67" s="42"/>
      <c r="X67" s="42"/>
      <c r="Y67" s="19"/>
      <c r="Z67" s="19"/>
      <c r="AA67" s="19"/>
      <c r="AB67" s="19"/>
      <c r="AC67" s="45" t="s">
        <v>64</v>
      </c>
      <c r="AD67" s="150"/>
      <c r="AE67" s="116" t="str">
        <f>IF(ISBLANK(AB56),"",IF(AB56&gt;AB76,AC56,AC76))</f>
        <v/>
      </c>
      <c r="AF67" s="19"/>
      <c r="AG67" s="129"/>
      <c r="AH67" s="19"/>
    </row>
    <row r="68" spans="3:34" ht="18.75" x14ac:dyDescent="0.25">
      <c r="C68" s="125"/>
      <c r="D68" s="125"/>
      <c r="E68" s="19"/>
      <c r="F68" s="125"/>
      <c r="G68" s="114"/>
      <c r="H68" s="114"/>
      <c r="I68" s="114"/>
      <c r="J68" s="125"/>
      <c r="K68" s="114"/>
      <c r="L68" s="114"/>
      <c r="M68" s="114"/>
      <c r="N68" s="19"/>
      <c r="O68" s="19"/>
      <c r="P68" s="20"/>
      <c r="Q68" s="22"/>
      <c r="R68" s="115" t="str">
        <f>IF(ISBLANK(V70),"",IF(V70&gt;V68,W68,W70))</f>
        <v/>
      </c>
      <c r="S68" s="150"/>
      <c r="T68" s="19"/>
      <c r="U68" s="95">
        <v>25</v>
      </c>
      <c r="V68" s="150"/>
      <c r="W68" s="115">
        <f>SORTEIO!B42</f>
        <v>0</v>
      </c>
      <c r="X68" s="22"/>
      <c r="Y68" s="20"/>
      <c r="Z68" s="63"/>
      <c r="AA68" s="20"/>
      <c r="AB68" s="19"/>
      <c r="AC68" s="47"/>
      <c r="AD68" s="119"/>
      <c r="AE68" s="96" t="str">
        <f>IF(ISBLANK(AB56),"",IF(AB56&gt;AB76,AC57,AC77))</f>
        <v/>
      </c>
      <c r="AF68" s="19"/>
      <c r="AG68" s="129"/>
      <c r="AH68" s="19"/>
    </row>
    <row r="69" spans="3:34" ht="18" x14ac:dyDescent="0.25">
      <c r="C69" s="125"/>
      <c r="D69" s="125"/>
      <c r="E69" s="19"/>
      <c r="F69" s="125"/>
      <c r="G69" s="114"/>
      <c r="H69" s="114"/>
      <c r="I69" s="114"/>
      <c r="J69" s="125"/>
      <c r="K69" s="114"/>
      <c r="L69" s="114"/>
      <c r="M69" s="114"/>
      <c r="N69" s="19"/>
      <c r="O69" s="19"/>
      <c r="P69" s="20"/>
      <c r="Q69" s="22"/>
      <c r="R69" s="65" t="str">
        <f>IF(ISBLANK(V70),"",IF(V70&gt;V68,W69,W71))</f>
        <v/>
      </c>
      <c r="S69" s="121"/>
      <c r="T69" s="19"/>
      <c r="U69" s="95"/>
      <c r="V69" s="119"/>
      <c r="W69" s="54">
        <f>SORTEIO!C42</f>
        <v>0</v>
      </c>
      <c r="X69" s="150"/>
      <c r="Y69" s="115" t="str">
        <f>IF(ISBLANK(V68),"",IF(V68&gt;V70,W68,W70))</f>
        <v/>
      </c>
      <c r="Z69" s="22"/>
      <c r="AA69" s="20"/>
      <c r="AB69" s="19"/>
      <c r="AC69" s="47"/>
      <c r="AD69" s="75"/>
      <c r="AE69" s="114"/>
      <c r="AF69" s="19"/>
      <c r="AG69" s="129"/>
      <c r="AH69" s="19"/>
    </row>
    <row r="70" spans="3:34" ht="18" x14ac:dyDescent="0.25">
      <c r="C70" s="125"/>
      <c r="D70" s="125"/>
      <c r="E70" s="19"/>
      <c r="F70" s="125"/>
      <c r="G70" s="114"/>
      <c r="H70" s="50"/>
      <c r="I70" s="50"/>
      <c r="J70" s="125"/>
      <c r="K70" s="114"/>
      <c r="L70" s="114"/>
      <c r="M70" s="114"/>
      <c r="N70" s="19"/>
      <c r="O70" s="19"/>
      <c r="P70" s="115" t="str">
        <f>IF(ISBLANK(S68),"",IF(S68&gt;S73,R68,R73))</f>
        <v/>
      </c>
      <c r="Q70" s="150"/>
      <c r="R70" s="123"/>
      <c r="S70" s="66"/>
      <c r="T70" s="19"/>
      <c r="U70" s="95">
        <v>26</v>
      </c>
      <c r="V70" s="156"/>
      <c r="W70" s="122">
        <f>SORTEIO!B43</f>
        <v>0</v>
      </c>
      <c r="X70" s="119"/>
      <c r="Y70" s="54" t="str">
        <f>IF(ISBLANK(V68),"",IF(V68&gt;V70,W69,W71))</f>
        <v/>
      </c>
      <c r="Z70" s="59"/>
      <c r="AA70" s="20"/>
      <c r="AB70" s="19"/>
      <c r="AC70" s="46"/>
      <c r="AD70" s="52"/>
      <c r="AE70" s="114"/>
      <c r="AF70" s="19"/>
      <c r="AG70" s="129"/>
      <c r="AH70" s="19"/>
    </row>
    <row r="71" spans="3:34" ht="18" x14ac:dyDescent="0.25">
      <c r="C71" s="125"/>
      <c r="D71" s="125"/>
      <c r="E71" s="19"/>
      <c r="F71" s="125"/>
      <c r="G71" s="114"/>
      <c r="H71" s="114"/>
      <c r="I71" s="114"/>
      <c r="J71" s="125"/>
      <c r="K71" s="114"/>
      <c r="L71" s="114"/>
      <c r="M71" s="114"/>
      <c r="N71" s="19"/>
      <c r="O71" s="19"/>
      <c r="P71" s="65" t="str">
        <f>IF(ISBLANK(S68),"",IF(S68&gt;S73,R69,R74))</f>
        <v/>
      </c>
      <c r="Q71" s="121"/>
      <c r="R71" s="67"/>
      <c r="S71" s="66"/>
      <c r="T71" s="19"/>
      <c r="U71" s="95"/>
      <c r="V71" s="124"/>
      <c r="W71" s="55">
        <f>SORTEIO!C43</f>
        <v>0</v>
      </c>
      <c r="X71" s="22"/>
      <c r="Y71" s="56"/>
      <c r="Z71" s="150"/>
      <c r="AA71" s="115" t="str">
        <f>IF(ISBLANK(X69),"",IF(X69&gt;X74,Y69,Y74))</f>
        <v/>
      </c>
      <c r="AB71" s="114"/>
      <c r="AC71" s="46"/>
      <c r="AD71" s="52"/>
      <c r="AE71" s="114"/>
      <c r="AF71" s="19"/>
      <c r="AG71" s="129"/>
      <c r="AH71" s="19"/>
    </row>
    <row r="72" spans="3:34" ht="18" x14ac:dyDescent="0.25">
      <c r="C72" s="125"/>
      <c r="D72" s="125"/>
      <c r="E72" s="19"/>
      <c r="F72" s="125"/>
      <c r="G72" s="114"/>
      <c r="H72" s="115" t="str">
        <f>IF(ISBLANK(K63),"",IF(K63&gt;K81,J63,J81))</f>
        <v/>
      </c>
      <c r="I72" s="150"/>
      <c r="J72" s="125"/>
      <c r="K72" s="114"/>
      <c r="L72" s="114"/>
      <c r="M72" s="114"/>
      <c r="N72" s="19"/>
      <c r="O72" s="19"/>
      <c r="P72" s="125"/>
      <c r="Q72" s="22"/>
      <c r="R72" s="123"/>
      <c r="S72" s="66"/>
      <c r="T72" s="19"/>
      <c r="U72" s="95"/>
      <c r="V72" s="124"/>
      <c r="W72" s="57"/>
      <c r="X72" s="22"/>
      <c r="Y72" s="58" t="s">
        <v>40</v>
      </c>
      <c r="Z72" s="119"/>
      <c r="AA72" s="54" t="str">
        <f>IF(ISBLANK(X69),"",IF(X69&gt;X74,Y70,Y75))</f>
        <v/>
      </c>
      <c r="AB72" s="114"/>
      <c r="AC72" s="46"/>
      <c r="AD72" s="52"/>
      <c r="AE72" s="114"/>
      <c r="AF72" s="19"/>
      <c r="AG72" s="129"/>
      <c r="AH72" s="19"/>
    </row>
    <row r="73" spans="3:34" ht="18" x14ac:dyDescent="0.25">
      <c r="C73" s="125"/>
      <c r="D73" s="125"/>
      <c r="E73" s="19"/>
      <c r="F73" s="125"/>
      <c r="G73" s="114"/>
      <c r="H73" s="65" t="str">
        <f>IF(ISBLANK(K63),"",IF(K63&gt;K81,J64,J82))</f>
        <v/>
      </c>
      <c r="I73" s="121"/>
      <c r="J73" s="125"/>
      <c r="K73" s="114"/>
      <c r="L73" s="114"/>
      <c r="M73" s="114"/>
      <c r="N73" s="115" t="str">
        <f>IF(ISBLANK(Q70),"",IF(Q70&gt;Q75,P70,P75))</f>
        <v/>
      </c>
      <c r="O73" s="150"/>
      <c r="P73" s="68"/>
      <c r="Q73" s="19"/>
      <c r="R73" s="127" t="str">
        <f>IF(ISBLANK(V75),"",IF(V75&gt;V73,W73,W75))</f>
        <v/>
      </c>
      <c r="S73" s="152"/>
      <c r="T73" s="19"/>
      <c r="U73" s="95">
        <v>27</v>
      </c>
      <c r="V73" s="150"/>
      <c r="W73" s="115">
        <f>SORTEIO!B44</f>
        <v>0</v>
      </c>
      <c r="X73" s="59"/>
      <c r="Y73" s="126"/>
      <c r="Z73" s="59"/>
      <c r="AA73" s="19"/>
      <c r="AB73" s="74"/>
      <c r="AC73" s="46"/>
      <c r="AD73" s="52"/>
      <c r="AE73" s="114"/>
      <c r="AF73" s="19"/>
      <c r="AG73" s="129"/>
      <c r="AH73" s="19"/>
    </row>
    <row r="74" spans="3:34" ht="18" x14ac:dyDescent="0.25">
      <c r="C74" s="125"/>
      <c r="D74" s="125"/>
      <c r="E74" s="19"/>
      <c r="F74" s="125"/>
      <c r="G74" s="114"/>
      <c r="H74" s="125"/>
      <c r="I74" s="114"/>
      <c r="J74" s="125"/>
      <c r="K74" s="114"/>
      <c r="L74" s="114"/>
      <c r="M74" s="114"/>
      <c r="N74" s="65" t="str">
        <f>IF(ISBLANK(Q70),"",IF(Q70&gt;Q75,P71,P76))</f>
        <v/>
      </c>
      <c r="O74" s="121"/>
      <c r="P74" s="125"/>
      <c r="Q74" s="19"/>
      <c r="R74" s="69" t="str">
        <f>IF(ISBLANK(V75),"",IF(V75&gt;V73,W74,W76))</f>
        <v/>
      </c>
      <c r="S74" s="70"/>
      <c r="T74" s="19"/>
      <c r="U74" s="95"/>
      <c r="V74" s="119"/>
      <c r="W74" s="54">
        <f>SORTEIO!C44</f>
        <v>0</v>
      </c>
      <c r="X74" s="156"/>
      <c r="Y74" s="122" t="str">
        <f>IF(ISBLANK(V73),"",IF(V73&gt;V75,W73,W75))</f>
        <v/>
      </c>
      <c r="Z74" s="59"/>
      <c r="AA74" s="126"/>
      <c r="AB74" s="114"/>
      <c r="AC74" s="46"/>
      <c r="AD74" s="52"/>
      <c r="AE74" s="114"/>
      <c r="AF74" s="19"/>
      <c r="AG74" s="129"/>
      <c r="AH74" s="19"/>
    </row>
    <row r="75" spans="3:34" ht="18" x14ac:dyDescent="0.25">
      <c r="C75" s="125"/>
      <c r="D75" s="125"/>
      <c r="E75" s="19"/>
      <c r="F75" s="125"/>
      <c r="G75" s="114"/>
      <c r="H75" s="125"/>
      <c r="I75" s="114"/>
      <c r="J75" s="125"/>
      <c r="K75" s="114"/>
      <c r="L75" s="114"/>
      <c r="M75" s="114"/>
      <c r="N75" s="125"/>
      <c r="O75" s="114"/>
      <c r="P75" s="127" t="str">
        <f>IF(ISBLANK(X79),"",IF(X79&gt;X84,Y84,Y79))</f>
        <v/>
      </c>
      <c r="Q75" s="153"/>
      <c r="R75" s="20"/>
      <c r="S75" s="22"/>
      <c r="T75" s="19"/>
      <c r="U75" s="95">
        <v>28</v>
      </c>
      <c r="V75" s="156"/>
      <c r="W75" s="122">
        <f>SORTEIO!B45</f>
        <v>0</v>
      </c>
      <c r="X75" s="124"/>
      <c r="Y75" s="55" t="str">
        <f>IF(ISBLANK(V73),"",IF(V73&gt;V75,W74,W76))</f>
        <v/>
      </c>
      <c r="Z75" s="59"/>
      <c r="AA75" s="126"/>
      <c r="AB75" s="114"/>
      <c r="AC75" s="46"/>
      <c r="AD75" s="52"/>
      <c r="AE75" s="114"/>
      <c r="AF75" s="19"/>
      <c r="AG75" s="129"/>
      <c r="AH75" s="19"/>
    </row>
    <row r="76" spans="3:34" ht="18" x14ac:dyDescent="0.25">
      <c r="C76" s="125"/>
      <c r="D76" s="125"/>
      <c r="E76" s="19"/>
      <c r="F76" s="125"/>
      <c r="G76" s="114"/>
      <c r="H76" s="125"/>
      <c r="I76" s="114"/>
      <c r="J76" s="125"/>
      <c r="K76" s="114"/>
      <c r="L76" s="114"/>
      <c r="M76" s="114"/>
      <c r="N76" s="125"/>
      <c r="O76" s="114"/>
      <c r="P76" s="69" t="str">
        <f>IF(ISBLANK(X79),"",IF(X79&gt;X84,Y85,Y80))</f>
        <v/>
      </c>
      <c r="Q76" s="71" t="s">
        <v>51</v>
      </c>
      <c r="R76" s="20"/>
      <c r="S76" s="22"/>
      <c r="T76" s="19"/>
      <c r="U76" s="95"/>
      <c r="V76" s="124"/>
      <c r="W76" s="55">
        <f>SORTEIO!C45</f>
        <v>0</v>
      </c>
      <c r="X76" s="60"/>
      <c r="Y76" s="20"/>
      <c r="Z76" s="22"/>
      <c r="AA76" s="61" t="s">
        <v>46</v>
      </c>
      <c r="AB76" s="156"/>
      <c r="AC76" s="122" t="str">
        <f>IF(ISBLANK(Z71),"",IF(Z71&gt;Z81,AA71,AA81))</f>
        <v/>
      </c>
      <c r="AD76" s="52"/>
      <c r="AE76" s="114"/>
      <c r="AF76" s="19"/>
      <c r="AG76" s="129"/>
      <c r="AH76" s="19"/>
    </row>
    <row r="77" spans="3:34" ht="18" x14ac:dyDescent="0.25">
      <c r="C77" s="125"/>
      <c r="D77" s="125"/>
      <c r="E77" s="19"/>
      <c r="F77" s="125"/>
      <c r="G77" s="114"/>
      <c r="H77" s="125"/>
      <c r="I77" s="114"/>
      <c r="J77" s="125"/>
      <c r="K77" s="114"/>
      <c r="L77" s="114"/>
      <c r="M77" s="114"/>
      <c r="N77" s="125"/>
      <c r="O77" s="114"/>
      <c r="P77" s="20"/>
      <c r="Q77" s="59"/>
      <c r="R77" s="20"/>
      <c r="S77" s="22"/>
      <c r="T77" s="19"/>
      <c r="U77" s="95"/>
      <c r="V77" s="22"/>
      <c r="W77" s="57"/>
      <c r="X77" s="60"/>
      <c r="Y77" s="20"/>
      <c r="Z77" s="22"/>
      <c r="AA77" s="64"/>
      <c r="AB77" s="62"/>
      <c r="AC77" s="55" t="str">
        <f>IF(ISBLANK(Z71),"",IF(Z71&gt;Z81,AA72,AA82))</f>
        <v/>
      </c>
      <c r="AD77" s="52"/>
      <c r="AE77" s="114"/>
      <c r="AF77" s="19"/>
      <c r="AG77" s="129"/>
      <c r="AH77" s="19"/>
    </row>
    <row r="78" spans="3:34" x14ac:dyDescent="0.25">
      <c r="C78" s="125"/>
      <c r="D78" s="125"/>
      <c r="E78" s="19"/>
      <c r="F78" s="127" t="str">
        <f>IF(ISBLANK(I72),"",IF(I72&gt;I83,H72,H83))</f>
        <v/>
      </c>
      <c r="G78" s="150"/>
      <c r="H78" s="125"/>
      <c r="I78" s="114"/>
      <c r="J78" s="125"/>
      <c r="K78" s="114"/>
      <c r="L78" s="115" t="str">
        <f>IF(ISBLANK(O73),"",IF(O73&gt;O83,N73,N83))</f>
        <v/>
      </c>
      <c r="M78" s="150"/>
      <c r="N78" s="123" t="s">
        <v>46</v>
      </c>
      <c r="O78" s="114"/>
      <c r="P78" s="20"/>
      <c r="Q78" s="60"/>
      <c r="R78" s="115" t="str">
        <f>IF(ISBLANK(V80),"",IF(V80&gt;V78,W78,W80))</f>
        <v/>
      </c>
      <c r="S78" s="150"/>
      <c r="T78" s="19"/>
      <c r="U78" s="95">
        <v>29</v>
      </c>
      <c r="V78" s="150"/>
      <c r="W78" s="115">
        <f>SORTEIO!B46</f>
        <v>0</v>
      </c>
      <c r="X78" s="22"/>
      <c r="Y78" s="20"/>
      <c r="Z78" s="22"/>
      <c r="AA78" s="126"/>
      <c r="AB78" s="72"/>
      <c r="AC78" s="114"/>
      <c r="AD78" s="114"/>
      <c r="AE78" s="114"/>
      <c r="AF78" s="19"/>
      <c r="AG78" s="129"/>
      <c r="AH78" s="19"/>
    </row>
    <row r="79" spans="3:34" ht="18" x14ac:dyDescent="0.25">
      <c r="C79" s="125"/>
      <c r="D79" s="125"/>
      <c r="E79" s="114"/>
      <c r="F79" s="69" t="str">
        <f>IF(ISBLANK(I72),"",IF(I72&gt;I83,H73,H84))</f>
        <v/>
      </c>
      <c r="G79" s="121"/>
      <c r="H79" s="125"/>
      <c r="I79" s="114"/>
      <c r="J79" s="125"/>
      <c r="K79" s="114"/>
      <c r="L79" s="65" t="str">
        <f>IF(ISBLANK(O73),"",IF(O73&gt;O83,N74,N84))</f>
        <v/>
      </c>
      <c r="M79" s="121"/>
      <c r="N79" s="125"/>
      <c r="O79" s="114"/>
      <c r="P79" s="20"/>
      <c r="Q79" s="22"/>
      <c r="R79" s="65" t="str">
        <f>IF(ISBLANK(V80),"",IF(V80&gt;V78,W79,W81))</f>
        <v/>
      </c>
      <c r="S79" s="121"/>
      <c r="T79" s="19"/>
      <c r="U79" s="95"/>
      <c r="V79" s="119"/>
      <c r="W79" s="54">
        <f>SORTEIO!C46</f>
        <v>0</v>
      </c>
      <c r="X79" s="150"/>
      <c r="Y79" s="115" t="str">
        <f>IF(ISBLANK(V78),"",IF(V78&gt;V80,W78,W80))</f>
        <v/>
      </c>
      <c r="Z79" s="59"/>
      <c r="AA79" s="126"/>
      <c r="AB79" s="114"/>
      <c r="AC79" s="42"/>
      <c r="AD79" s="42"/>
      <c r="AE79" s="114"/>
      <c r="AF79" s="19"/>
      <c r="AG79" s="129"/>
      <c r="AH79" s="19"/>
    </row>
    <row r="80" spans="3:34" ht="18" x14ac:dyDescent="0.25">
      <c r="C80" s="125"/>
      <c r="D80" s="125"/>
      <c r="E80" s="114"/>
      <c r="F80" s="114"/>
      <c r="G80" s="114"/>
      <c r="H80" s="125"/>
      <c r="I80" s="114"/>
      <c r="J80" s="125"/>
      <c r="K80" s="114"/>
      <c r="L80" s="125"/>
      <c r="M80" s="114"/>
      <c r="N80" s="125"/>
      <c r="O80" s="114"/>
      <c r="P80" s="115" t="str">
        <f>IF(ISBLANK(S78),"",IF(S78&gt;S83,R78,R83))</f>
        <v/>
      </c>
      <c r="Q80" s="150"/>
      <c r="R80" s="123"/>
      <c r="S80" s="22"/>
      <c r="T80" s="19"/>
      <c r="U80" s="95">
        <v>30</v>
      </c>
      <c r="V80" s="156"/>
      <c r="W80" s="122">
        <f>SORTEIO!B47</f>
        <v>0</v>
      </c>
      <c r="X80" s="119"/>
      <c r="Y80" s="54" t="str">
        <f>IF(ISBLANK(V78),"",IF(V78&gt;V80,W79,W81))</f>
        <v/>
      </c>
      <c r="Z80" s="59"/>
      <c r="AA80" s="126"/>
      <c r="AB80" s="120"/>
      <c r="AC80" s="42"/>
      <c r="AD80" s="42"/>
      <c r="AE80" s="114"/>
      <c r="AF80" s="19"/>
      <c r="AG80" s="129"/>
      <c r="AH80" s="19"/>
    </row>
    <row r="81" spans="3:34" x14ac:dyDescent="0.25">
      <c r="C81" s="125"/>
      <c r="D81" s="125"/>
      <c r="E81" s="114"/>
      <c r="F81" s="114"/>
      <c r="G81" s="114"/>
      <c r="H81" s="76"/>
      <c r="I81" s="77"/>
      <c r="J81" s="127" t="str">
        <f>IF(ISBLANK(M78),"",IF(M78&gt;M85,L78,L85))</f>
        <v/>
      </c>
      <c r="K81" s="150"/>
      <c r="L81" s="125"/>
      <c r="M81" s="114"/>
      <c r="N81" s="125"/>
      <c r="O81" s="114"/>
      <c r="P81" s="65" t="str">
        <f>IF(ISBLANK(S78),"",IF(S78&gt;S83,R79,R84))</f>
        <v/>
      </c>
      <c r="Q81" s="121"/>
      <c r="R81" s="67"/>
      <c r="S81" s="22"/>
      <c r="T81" s="19"/>
      <c r="U81" s="95"/>
      <c r="V81" s="124"/>
      <c r="W81" s="55">
        <f>SORTEIO!C47</f>
        <v>0</v>
      </c>
      <c r="X81" s="22"/>
      <c r="Y81" s="61"/>
      <c r="Z81" s="156"/>
      <c r="AA81" s="122" t="str">
        <f>IF(ISBLANK(X79),"",IF(X79&gt;X84,Y79,Y84))</f>
        <v/>
      </c>
      <c r="AB81" s="114"/>
      <c r="AC81" s="19"/>
      <c r="AD81" s="19"/>
      <c r="AE81" s="114"/>
      <c r="AF81" s="19"/>
      <c r="AG81" s="129"/>
      <c r="AH81" s="19"/>
    </row>
    <row r="82" spans="3:34" x14ac:dyDescent="0.25">
      <c r="C82" s="125"/>
      <c r="D82" s="143" t="str">
        <f>IF(ISBLANK(AD27),"",IF(AD27&lt;AD67,AE27,AE67))</f>
        <v/>
      </c>
      <c r="E82" s="154"/>
      <c r="F82" s="114"/>
      <c r="G82" s="114"/>
      <c r="H82" s="76"/>
      <c r="I82" s="44"/>
      <c r="J82" s="69" t="str">
        <f>IF(ISBLANK(M78),"",IF(M78&gt;M85,L79,L86))</f>
        <v/>
      </c>
      <c r="K82" s="121"/>
      <c r="L82" s="130" t="s">
        <v>42</v>
      </c>
      <c r="M82" s="114"/>
      <c r="N82" s="125"/>
      <c r="O82" s="114"/>
      <c r="P82" s="125"/>
      <c r="Q82" s="22"/>
      <c r="R82" s="123"/>
      <c r="S82" s="66"/>
      <c r="T82" s="19"/>
      <c r="U82" s="95"/>
      <c r="V82" s="60"/>
      <c r="W82" s="57"/>
      <c r="X82" s="22"/>
      <c r="Y82" s="61" t="s">
        <v>51</v>
      </c>
      <c r="Z82" s="62"/>
      <c r="AA82" s="55" t="str">
        <f>IF(ISBLANK(X79),"",IF(X79&gt;X84,Y80,Y85))</f>
        <v/>
      </c>
      <c r="AB82" s="114"/>
      <c r="AC82" s="19"/>
      <c r="AD82" s="19"/>
      <c r="AE82" s="114"/>
      <c r="AF82" s="19"/>
      <c r="AG82" s="129"/>
      <c r="AH82" s="19"/>
    </row>
    <row r="83" spans="3:34" ht="18" x14ac:dyDescent="0.25">
      <c r="C83" s="125"/>
      <c r="D83" s="144" t="str">
        <f>IF(ISBLANK(AD27),"",IF(AD27&lt;AD67,AE28,AE68))</f>
        <v/>
      </c>
      <c r="E83" s="145" t="s">
        <v>66</v>
      </c>
      <c r="F83" s="114"/>
      <c r="G83" s="114"/>
      <c r="H83" s="127" t="str">
        <f>IF(ISBLANK(AB36),"",IF(AB36&gt;AB16,AC36,AC36))</f>
        <v/>
      </c>
      <c r="I83" s="153"/>
      <c r="J83" s="114"/>
      <c r="K83" s="114"/>
      <c r="L83" s="125"/>
      <c r="M83" s="114"/>
      <c r="N83" s="127" t="str">
        <f>IF(ISBLANK(Q80),"",IF(Q80&gt;Q85,P80,P85))</f>
        <v/>
      </c>
      <c r="O83" s="150"/>
      <c r="P83" s="68"/>
      <c r="Q83" s="19"/>
      <c r="R83" s="127" t="str">
        <f>IF(ISBLANK(V85),"",IF(V85&gt;V83,W83,W85))</f>
        <v/>
      </c>
      <c r="S83" s="152"/>
      <c r="T83" s="19"/>
      <c r="U83" s="95">
        <v>31</v>
      </c>
      <c r="V83" s="150"/>
      <c r="W83" s="115">
        <f>SORTEIO!B48</f>
        <v>0</v>
      </c>
      <c r="X83" s="22"/>
      <c r="Y83" s="126"/>
      <c r="Z83" s="59"/>
      <c r="AA83" s="19"/>
      <c r="AB83" s="114"/>
      <c r="AC83" s="42"/>
      <c r="AD83" s="42"/>
      <c r="AE83" s="114"/>
      <c r="AF83" s="19"/>
      <c r="AG83" s="129"/>
      <c r="AH83" s="19"/>
    </row>
    <row r="84" spans="3:34" ht="18" x14ac:dyDescent="0.25">
      <c r="C84" s="125"/>
      <c r="D84" s="19"/>
      <c r="E84" s="114"/>
      <c r="F84" s="114"/>
      <c r="G84" s="114"/>
      <c r="H84" s="69" t="str">
        <f>IF(ISBLANK(AB36),"",IF(AB36&gt;AB16,AC37,AC37))</f>
        <v/>
      </c>
      <c r="I84" s="71" t="s">
        <v>62</v>
      </c>
      <c r="J84" s="114"/>
      <c r="K84" s="114"/>
      <c r="L84" s="125"/>
      <c r="M84" s="114"/>
      <c r="N84" s="69" t="str">
        <f>IF(ISBLANK(Q80),"",IF(Q80&gt;Q85,P81,P86))</f>
        <v/>
      </c>
      <c r="O84" s="121"/>
      <c r="P84" s="125"/>
      <c r="Q84" s="19"/>
      <c r="R84" s="69" t="str">
        <f>IF(ISBLANK(V85),"",IF(V85&gt;V83,W84,W86))</f>
        <v/>
      </c>
      <c r="S84" s="70"/>
      <c r="T84" s="19"/>
      <c r="U84" s="95"/>
      <c r="V84" s="119"/>
      <c r="W84" s="54">
        <f>SORTEIO!C48</f>
        <v>0</v>
      </c>
      <c r="X84" s="156"/>
      <c r="Y84" s="122" t="str">
        <f>IF(ISBLANK(V83),"",IF(V83&gt;V85,W83,W85))</f>
        <v/>
      </c>
      <c r="Z84" s="59"/>
      <c r="AA84" s="20"/>
      <c r="AB84" s="19"/>
      <c r="AC84" s="42"/>
      <c r="AD84" s="42"/>
      <c r="AE84" s="114"/>
      <c r="AF84" s="19"/>
      <c r="AG84" s="129"/>
      <c r="AH84" s="19"/>
    </row>
    <row r="85" spans="3:34" ht="18" x14ac:dyDescent="0.25">
      <c r="C85" s="125"/>
      <c r="D85" s="19"/>
      <c r="E85" s="114"/>
      <c r="F85" s="114"/>
      <c r="G85" s="114"/>
      <c r="H85" s="19"/>
      <c r="I85" s="19"/>
      <c r="J85" s="114"/>
      <c r="K85" s="114"/>
      <c r="L85" s="127" t="str">
        <f>IF(ISBLANK(Z51),"",IF(Z51&gt;Z61,AA61,AA51))</f>
        <v/>
      </c>
      <c r="M85" s="153"/>
      <c r="N85" s="114"/>
      <c r="O85" s="19"/>
      <c r="P85" s="127" t="str">
        <f>IF(ISBLANK(X69),"",IF(X69&gt;X74,Y74,Y69))</f>
        <v/>
      </c>
      <c r="Q85" s="153"/>
      <c r="R85" s="19"/>
      <c r="S85" s="114"/>
      <c r="T85" s="19"/>
      <c r="U85" s="95">
        <v>32</v>
      </c>
      <c r="V85" s="156"/>
      <c r="W85" s="122">
        <f>SORTEIO!B49</f>
        <v>0</v>
      </c>
      <c r="X85" s="62"/>
      <c r="Y85" s="55" t="str">
        <f>IF(ISBLANK(V83),"",IF(V83&gt;V85,W84,W86))</f>
        <v/>
      </c>
      <c r="Z85" s="59"/>
      <c r="AA85" s="20"/>
      <c r="AB85" s="19"/>
      <c r="AC85" s="42"/>
      <c r="AD85" s="42"/>
      <c r="AE85" s="114"/>
      <c r="AF85" s="19"/>
      <c r="AG85" s="129"/>
      <c r="AH85" s="19"/>
    </row>
    <row r="86" spans="3:34" ht="18.75" x14ac:dyDescent="0.25">
      <c r="C86" s="125"/>
      <c r="D86" s="19"/>
      <c r="E86" s="114"/>
      <c r="F86" s="114"/>
      <c r="G86" s="114"/>
      <c r="H86" s="19"/>
      <c r="I86" s="19"/>
      <c r="J86" s="114"/>
      <c r="K86" s="114"/>
      <c r="L86" s="69" t="str">
        <f>IF(ISBLANK(Z51),"",IF(Z51&gt;Z61,AA62,AA52))</f>
        <v/>
      </c>
      <c r="M86" s="71" t="s">
        <v>61</v>
      </c>
      <c r="N86" s="114"/>
      <c r="O86" s="19"/>
      <c r="P86" s="69" t="str">
        <f>IF(ISBLANK(X69),"",IF(X69&gt;X74,Y75,Y70))</f>
        <v/>
      </c>
      <c r="Q86" s="71" t="s">
        <v>40</v>
      </c>
      <c r="R86" s="19"/>
      <c r="S86" s="114"/>
      <c r="T86" s="19"/>
      <c r="U86" s="22"/>
      <c r="V86" s="62"/>
      <c r="W86" s="55">
        <f>SORTEIO!C49</f>
        <v>0</v>
      </c>
      <c r="X86" s="22"/>
      <c r="Y86" s="20"/>
      <c r="Z86" s="63"/>
      <c r="AA86" s="20"/>
      <c r="AB86" s="19"/>
      <c r="AC86" s="42"/>
      <c r="AD86" s="42"/>
      <c r="AE86" s="114"/>
      <c r="AF86" s="19"/>
      <c r="AG86" s="129"/>
      <c r="AH86" s="19"/>
    </row>
    <row r="87" spans="3:34" x14ac:dyDescent="0.25">
      <c r="C87" s="146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8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54"/>
      <c r="AG87" s="142" t="str">
        <f>C63</f>
        <v/>
      </c>
      <c r="AH87" s="19"/>
    </row>
    <row r="88" spans="3:34" x14ac:dyDescent="0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22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44" t="str">
        <f>C64</f>
        <v/>
      </c>
      <c r="AH88" s="19"/>
    </row>
    <row r="89" spans="3:34" x14ac:dyDescent="0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22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</row>
  </sheetData>
  <sheetProtection algorithmName="SHA-512" hashValue="H1CG3rYESem0jGUtn8jgXIjo7pvHMQySGPGGoZIsI2g+6GmPWkK2QMxurhvslYC3vBLvyFrqZ7XPNxUcxJ1rlQ==" saltValue="aux1AFHZ1RprpRVnGPin7g==" spinCount="100000" sheet="1" objects="1" scenarios="1"/>
  <mergeCells count="1">
    <mergeCell ref="F3:AE3"/>
  </mergeCells>
  <phoneticPr fontId="26" type="noConversion"/>
  <dataValidations count="3">
    <dataValidation type="list" allowBlank="1" showInputMessage="1" showErrorMessage="1" sqref="H5" xr:uid="{40A9C427-87FE-4CE8-AAFD-3076314343DD}">
      <formula1>fase</formula1>
    </dataValidation>
    <dataValidation type="list" allowBlank="1" showInputMessage="1" showErrorMessage="1" sqref="J5" xr:uid="{2DEE53D5-2E97-4486-9FE1-36884FEAFB0F}">
      <formula1>$AJ$9:$AJ$12</formula1>
    </dataValidation>
    <dataValidation type="list" allowBlank="1" showInputMessage="1" showErrorMessage="1" sqref="L5" xr:uid="{1D93692A-1DD4-4A6E-8D83-47EF364BE9ED}">
      <formula1>sexo</formula1>
    </dataValidation>
  </dataValidations>
  <pageMargins left="0.7" right="0.7" top="0.75" bottom="0.75" header="0.3" footer="0.3"/>
  <pageSetup paperSize="9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/>
  <dimension ref="A1:M29"/>
  <sheetViews>
    <sheetView topLeftCell="A7" workbookViewId="0">
      <selection activeCell="H14" sqref="H14"/>
    </sheetView>
  </sheetViews>
  <sheetFormatPr defaultRowHeight="15" x14ac:dyDescent="0.25"/>
  <cols>
    <col min="1" max="1" width="8.140625" style="19" bestFit="1" customWidth="1"/>
    <col min="2" max="2" width="4.5703125" style="19" customWidth="1"/>
    <col min="3" max="3" width="2.42578125" style="19" customWidth="1"/>
    <col min="4" max="4" width="22.5703125" style="19" customWidth="1"/>
    <col min="5" max="5" width="30.7109375" style="19" customWidth="1"/>
    <col min="6" max="6" width="20.140625" style="19" customWidth="1"/>
    <col min="7" max="7" width="3.85546875" style="19" customWidth="1"/>
    <col min="8" max="12" width="9.140625" style="19"/>
    <col min="13" max="14" width="0" style="19" hidden="1" customWidth="1"/>
    <col min="15" max="16384" width="9.140625" style="19"/>
  </cols>
  <sheetData>
    <row r="1" spans="1:13" customFormat="1" x14ac:dyDescent="0.25"/>
    <row r="2" spans="1:13" customFormat="1" x14ac:dyDescent="0.25"/>
    <row r="3" spans="1:13" customFormat="1" x14ac:dyDescent="0.25"/>
    <row r="4" spans="1:13" customFormat="1" x14ac:dyDescent="0.25"/>
    <row r="5" spans="1:13" customFormat="1" x14ac:dyDescent="0.25"/>
    <row r="6" spans="1:13" customFormat="1" ht="58.5" customHeight="1" x14ac:dyDescent="0.25"/>
    <row r="7" spans="1:13" customFormat="1" ht="26.25" x14ac:dyDescent="0.4">
      <c r="A7" s="160" t="s">
        <v>81</v>
      </c>
      <c r="B7" s="160"/>
      <c r="C7" s="160"/>
      <c r="D7" s="160"/>
      <c r="E7" s="160"/>
      <c r="F7" s="160"/>
    </row>
    <row r="8" spans="1:13" customFormat="1" ht="21" x14ac:dyDescent="0.35">
      <c r="A8" s="161" t="s">
        <v>82</v>
      </c>
      <c r="B8" s="161"/>
      <c r="C8" s="161"/>
      <c r="D8" s="161"/>
      <c r="E8" s="161"/>
      <c r="F8" s="161"/>
      <c r="M8" t="s">
        <v>81</v>
      </c>
    </row>
    <row r="9" spans="1:13" customFormat="1" x14ac:dyDescent="0.25">
      <c r="M9" t="s">
        <v>85</v>
      </c>
    </row>
    <row r="10" spans="1:13" customFormat="1" ht="15.75" x14ac:dyDescent="0.25">
      <c r="A10" s="3" t="s">
        <v>16</v>
      </c>
      <c r="B10" s="176" t="s">
        <v>83</v>
      </c>
      <c r="C10" s="176"/>
      <c r="D10" s="176"/>
      <c r="M10" t="s">
        <v>86</v>
      </c>
    </row>
    <row r="11" spans="1:13" customFormat="1" x14ac:dyDescent="0.25"/>
    <row r="12" spans="1:13" customFormat="1" ht="15.75" x14ac:dyDescent="0.25">
      <c r="A12" s="3" t="s">
        <v>17</v>
      </c>
      <c r="B12" s="176" t="s">
        <v>84</v>
      </c>
      <c r="C12" s="176"/>
      <c r="D12" s="176"/>
      <c r="M12" t="s">
        <v>87</v>
      </c>
    </row>
    <row r="13" spans="1:13" customFormat="1" x14ac:dyDescent="0.25">
      <c r="M13" t="s">
        <v>83</v>
      </c>
    </row>
    <row r="14" spans="1:13" customFormat="1" ht="15.75" x14ac:dyDescent="0.25">
      <c r="A14" s="3" t="s">
        <v>15</v>
      </c>
      <c r="B14" s="176" t="s">
        <v>2</v>
      </c>
      <c r="C14" s="176"/>
      <c r="D14" s="176"/>
      <c r="M14" t="s">
        <v>88</v>
      </c>
    </row>
    <row r="16" spans="1:13" ht="0.75" customHeight="1" x14ac:dyDescent="0.35">
      <c r="A16" s="163"/>
      <c r="B16" s="163"/>
      <c r="C16" s="163"/>
      <c r="D16" s="163"/>
      <c r="E16" s="163"/>
      <c r="F16" s="163"/>
    </row>
    <row r="17" spans="1:6" ht="19.5" thickBot="1" x14ac:dyDescent="0.35">
      <c r="B17" s="21"/>
    </row>
    <row r="18" spans="1:6" s="22" customFormat="1" ht="26.25" customHeight="1" thickTop="1" thickBot="1" x14ac:dyDescent="0.3">
      <c r="A18" s="23"/>
      <c r="B18" s="164" t="s">
        <v>0</v>
      </c>
      <c r="C18" s="165"/>
      <c r="D18" s="165"/>
      <c r="E18" s="84" t="s">
        <v>9</v>
      </c>
      <c r="F18" s="85" t="s">
        <v>87</v>
      </c>
    </row>
    <row r="19" spans="1:6" ht="23.25" customHeight="1" thickTop="1" x14ac:dyDescent="0.25">
      <c r="A19" s="81">
        <v>1</v>
      </c>
      <c r="B19" s="166" t="str">
        <f>IF('Mapa 32'!AF46&gt;'Mapa 32'!AF87,'Mapa 32'!AG46,IF('Mapa 32'!AD7&gt;'Mapa 32'!AD9,'Mapa 32'!AE7,'Mapa 32'!AE9))</f>
        <v/>
      </c>
      <c r="C19" s="167"/>
      <c r="D19" s="168"/>
      <c r="E19" s="103" t="str">
        <f>IF('Mapa 32'!AF46&gt;'Mapa 32'!AF87,'Mapa 32'!AG47,IF('Mapa 32'!AD7&gt;'Mapa 32'!AD9,'Mapa 32'!AE8,'Mapa 32'!AE10))</f>
        <v/>
      </c>
      <c r="F19" s="101" t="e">
        <f>VLOOKUP(B19,SORTEIO!$B$18:$D$49,3,FALSE)</f>
        <v>#N/A</v>
      </c>
    </row>
    <row r="20" spans="1:6" ht="23.25" customHeight="1" x14ac:dyDescent="0.25">
      <c r="A20" s="82">
        <v>2</v>
      </c>
      <c r="B20" s="169" t="str">
        <f>IF('Mapa 32'!AF46&gt;'Mapa 32'!AF87,'Mapa 32'!AG87,IF('Mapa 32'!AD7&gt;'Mapa 32'!AD9,'Mapa 32'!AE9,'Mapa 32'!AE7))</f>
        <v/>
      </c>
      <c r="C20" s="170"/>
      <c r="D20" s="171"/>
      <c r="E20" s="104" t="str">
        <f>IF('Mapa 32'!AF46&gt;'Mapa 32'!AF87,'Mapa 32'!AG88,IF('Mapa 32'!AD7&gt;'Mapa 32'!AD9,'Mapa 32'!AE10,'Mapa 32'!AE8))</f>
        <v/>
      </c>
      <c r="F20" s="102" t="e">
        <f>VLOOKUP(B20,SORTEIO!$B$18:$D$49,3,FALSE)</f>
        <v>#N/A</v>
      </c>
    </row>
    <row r="21" spans="1:6" ht="23.25" customHeight="1" x14ac:dyDescent="0.25">
      <c r="A21" s="82">
        <v>3</v>
      </c>
      <c r="B21" s="169" t="str">
        <f>IF('Mapa 32'!E49&lt;'Mapa 32'!E82,'Mapa 32'!D49,'Mapa 32'!D82)</f>
        <v/>
      </c>
      <c r="C21" s="170"/>
      <c r="D21" s="171"/>
      <c r="E21" s="104" t="str">
        <f>IF('Mapa 32'!E49&lt;'Mapa 32'!E82,'Mapa 32'!D50,'Mapa 32'!D83)</f>
        <v/>
      </c>
      <c r="F21" s="102" t="e">
        <f>VLOOKUP(B21,SORTEIO!$B$18:$D$49,3,FALSE)</f>
        <v>#N/A</v>
      </c>
    </row>
    <row r="22" spans="1:6" ht="23.25" customHeight="1" x14ac:dyDescent="0.25">
      <c r="A22" s="82">
        <v>4</v>
      </c>
      <c r="B22" s="169" t="str">
        <f>IF('Mapa 32'!G38&lt;'Mapa 32'!G78,'Mapa 32'!F38,'Mapa 32'!F78)</f>
        <v/>
      </c>
      <c r="C22" s="170"/>
      <c r="D22" s="171"/>
      <c r="E22" s="104" t="str">
        <f>IF('Mapa 32'!G38&lt;'Mapa 32'!G78,'Mapa 32'!F39,'Mapa 32'!F79)</f>
        <v/>
      </c>
      <c r="F22" s="102" t="e">
        <f>VLOOKUP(B22,SORTEIO!$B$18:$D$49,3,FALSE)</f>
        <v>#N/A</v>
      </c>
    </row>
    <row r="23" spans="1:6" ht="23.25" customHeight="1" x14ac:dyDescent="0.25">
      <c r="A23" s="82">
        <v>5</v>
      </c>
      <c r="B23" s="174" t="str">
        <f>IF('Mapa 32'!G7&gt;'Mapa 32'!G9,'Mapa 32'!F7,'Mapa 32'!F9)</f>
        <v/>
      </c>
      <c r="C23" s="175"/>
      <c r="D23" s="175"/>
      <c r="E23" s="80" t="str">
        <f>IF('Mapa 32'!G7&gt;'Mapa 32'!G9,'Mapa 32'!F8,'Mapa 32'!F10)</f>
        <v/>
      </c>
      <c r="F23" s="102" t="e">
        <f>VLOOKUP(B23,SORTEIO!$B$18:$D$49,3,FALSE)</f>
        <v>#N/A</v>
      </c>
    </row>
    <row r="24" spans="1:6" ht="23.25" customHeight="1" x14ac:dyDescent="0.25">
      <c r="A24" s="82">
        <v>6</v>
      </c>
      <c r="B24" s="174" t="str">
        <f>IF('Mapa 32'!G7&gt;'Mapa 32'!G9,'Mapa 32'!F9,'Mapa 32'!F7)</f>
        <v/>
      </c>
      <c r="C24" s="175"/>
      <c r="D24" s="175"/>
      <c r="E24" s="80" t="str">
        <f>IF('Mapa 32'!G7&gt;'Mapa 32'!G9,'Mapa 32'!F10,'Mapa 32'!F8)</f>
        <v/>
      </c>
      <c r="F24" s="86" t="e">
        <f>VLOOKUP(B24,SORTEIO!$B$18:$D$49,3,FALSE)</f>
        <v>#N/A</v>
      </c>
    </row>
    <row r="25" spans="1:6" ht="23.25" customHeight="1" x14ac:dyDescent="0.25">
      <c r="A25" s="82">
        <v>7</v>
      </c>
      <c r="B25" s="174" t="str">
        <f>IF('Mapa 32'!G13&gt;'Mapa 32'!G15,'Mapa 32'!F13,'Mapa 32'!F15)</f>
        <v/>
      </c>
      <c r="C25" s="175"/>
      <c r="D25" s="175"/>
      <c r="E25" s="80" t="str">
        <f>IF('Mapa 32'!G13&gt;'Mapa 32'!G15,'Mapa 32'!F14,'Mapa 32'!F16)</f>
        <v/>
      </c>
      <c r="F25" s="86" t="e">
        <f>VLOOKUP(B25,SORTEIO!$B$18:$D$49,3,FALSE)</f>
        <v>#N/A</v>
      </c>
    </row>
    <row r="26" spans="1:6" ht="23.25" customHeight="1" thickBot="1" x14ac:dyDescent="0.3">
      <c r="A26" s="83">
        <v>8</v>
      </c>
      <c r="B26" s="172" t="str">
        <f>IF('Mapa 32'!G13&gt;'Mapa 32'!G15,'Mapa 32'!F15,'Mapa 32'!F13)</f>
        <v/>
      </c>
      <c r="C26" s="173"/>
      <c r="D26" s="173"/>
      <c r="E26" s="87" t="str">
        <f>IF('Mapa 32'!G13&gt;'Mapa 32'!G15,'Mapa 32'!F16,'Mapa 32'!F14)</f>
        <v/>
      </c>
      <c r="F26" s="88" t="e">
        <f>VLOOKUP(B26,SORTEIO!$B$18:$D$49,3,FALSE)</f>
        <v>#N/A</v>
      </c>
    </row>
    <row r="27" spans="1:6" ht="15.75" thickTop="1" x14ac:dyDescent="0.25"/>
    <row r="29" spans="1:6" x14ac:dyDescent="0.25">
      <c r="E29" s="149">
        <f ca="1">NOW()</f>
        <v>44651.644678703706</v>
      </c>
    </row>
  </sheetData>
  <sheetProtection algorithmName="SHA-512" hashValue="Hyj4ZAx5rhhbKvpOCjC9dWuz7INkLO1PbBkDEWcAvcmt3YY0yDfmCujvJaj38IyT9y2+p6WnMO/i93DgnR7DgA==" saltValue="pxez0sbCUXT3GkcP0hOpGw==" spinCount="100000" sheet="1" objects="1" scenarios="1"/>
  <mergeCells count="15">
    <mergeCell ref="B10:D10"/>
    <mergeCell ref="B12:D12"/>
    <mergeCell ref="B14:D14"/>
    <mergeCell ref="A7:F7"/>
    <mergeCell ref="A8:F8"/>
    <mergeCell ref="A16:F16"/>
    <mergeCell ref="B18:D18"/>
    <mergeCell ref="B19:D19"/>
    <mergeCell ref="B20:D20"/>
    <mergeCell ref="B26:D26"/>
    <mergeCell ref="B21:D21"/>
    <mergeCell ref="B22:D22"/>
    <mergeCell ref="B23:D23"/>
    <mergeCell ref="B24:D24"/>
    <mergeCell ref="B25:D25"/>
  </mergeCells>
  <phoneticPr fontId="3" type="noConversion"/>
  <dataValidations count="3">
    <dataValidation type="list" allowBlank="1" showInputMessage="1" showErrorMessage="1" sqref="A7" xr:uid="{12097990-1737-4276-923F-2D3575077B8D}">
      <formula1>$M$8:$M$10</formula1>
    </dataValidation>
    <dataValidation type="list" allowBlank="1" showInputMessage="1" showErrorMessage="1" sqref="B10" xr:uid="{EDE0C4C1-1C1B-4E42-97E6-03271FE43CF4}">
      <formula1>$M$12:$M$14</formula1>
    </dataValidation>
    <dataValidation type="list" allowBlank="1" showInputMessage="1" showErrorMessage="1" sqref="B12 B14" xr:uid="{29A5CD01-3AE2-4D99-BCAC-DDCA9DFEFFA1}">
      <formula1>#REF!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horizontalDpi="4294967295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:AS224"/>
  <sheetViews>
    <sheetView zoomScale="70" zoomScaleNormal="70" workbookViewId="0">
      <selection activeCell="AR218" sqref="AR218"/>
    </sheetView>
  </sheetViews>
  <sheetFormatPr defaultRowHeight="15" x14ac:dyDescent="0.25"/>
  <cols>
    <col min="1" max="17" width="2.28515625" style="11" customWidth="1"/>
    <col min="18" max="24" width="2.28515625" style="12" customWidth="1"/>
    <col min="25" max="42" width="2.28515625" style="11" customWidth="1"/>
  </cols>
  <sheetData>
    <row r="1" spans="1:45" s="13" customFormat="1" ht="36" x14ac:dyDescent="0.55000000000000004">
      <c r="A1" s="213" t="str">
        <f>SORTEIO!$A$7</f>
        <v>Campeonato Nacional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</row>
    <row r="2" spans="1:45" s="14" customFormat="1" ht="26.25" x14ac:dyDescent="0.4">
      <c r="A2" s="208" t="s">
        <v>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45" s="5" customFormat="1" ht="19.5" thickBot="1" x14ac:dyDescent="0.35">
      <c r="A3" s="209" t="str">
        <f>CONCATENATE(SORTEIO!B12," ",SORTEIO!B14)</f>
        <v>Infantil A Feminino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R3" s="6"/>
      <c r="S3" s="6"/>
      <c r="T3" s="6"/>
      <c r="U3" s="6"/>
      <c r="V3" s="6"/>
      <c r="W3" s="6"/>
      <c r="X3" s="6"/>
    </row>
    <row r="4" spans="1:45" s="14" customFormat="1" ht="27.75" thickTop="1" thickBot="1" x14ac:dyDescent="0.45">
      <c r="A4" s="210" t="s">
        <v>19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2"/>
    </row>
    <row r="5" spans="1:45" s="5" customFormat="1" ht="20.25" thickTop="1" thickBot="1" x14ac:dyDescent="0.35">
      <c r="A5" s="191" t="s">
        <v>20</v>
      </c>
      <c r="B5" s="192"/>
      <c r="C5" s="192"/>
      <c r="D5" s="192"/>
      <c r="E5" s="192"/>
      <c r="F5" s="192"/>
      <c r="G5" s="193"/>
      <c r="H5" s="191" t="s">
        <v>21</v>
      </c>
      <c r="I5" s="192"/>
      <c r="J5" s="192"/>
      <c r="K5" s="192"/>
      <c r="L5" s="192"/>
      <c r="M5" s="192"/>
      <c r="N5" s="193"/>
      <c r="O5" s="191" t="s">
        <v>22</v>
      </c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1" t="s">
        <v>23</v>
      </c>
      <c r="AD5" s="192"/>
      <c r="AE5" s="192"/>
      <c r="AF5" s="192"/>
      <c r="AG5" s="192"/>
      <c r="AH5" s="192"/>
      <c r="AI5" s="193"/>
      <c r="AJ5" s="191" t="s">
        <v>24</v>
      </c>
      <c r="AK5" s="192"/>
      <c r="AL5" s="192"/>
      <c r="AM5" s="192"/>
      <c r="AN5" s="192"/>
      <c r="AO5" s="192"/>
      <c r="AP5" s="193"/>
    </row>
    <row r="6" spans="1:45" s="15" customFormat="1" ht="63" thickTop="1" thickBot="1" x14ac:dyDescent="0.95">
      <c r="A6" s="194">
        <v>1</v>
      </c>
      <c r="B6" s="195"/>
      <c r="C6" s="195"/>
      <c r="D6" s="195"/>
      <c r="E6" s="195"/>
      <c r="F6" s="195"/>
      <c r="G6" s="196"/>
      <c r="H6" s="197" t="s">
        <v>55</v>
      </c>
      <c r="I6" s="198"/>
      <c r="J6" s="198"/>
      <c r="K6" s="198"/>
      <c r="L6" s="198"/>
      <c r="M6" s="198"/>
      <c r="N6" s="199"/>
      <c r="O6" s="200"/>
      <c r="P6" s="195"/>
      <c r="Q6" s="195"/>
      <c r="R6" s="195"/>
      <c r="S6" s="195"/>
      <c r="T6" s="195"/>
      <c r="U6" s="195"/>
      <c r="V6" s="195"/>
      <c r="W6" s="195"/>
      <c r="X6" s="7" t="s">
        <v>25</v>
      </c>
      <c r="Y6" s="195"/>
      <c r="Z6" s="195"/>
      <c r="AA6" s="195"/>
      <c r="AB6" s="196"/>
      <c r="AC6" s="201"/>
      <c r="AD6" s="202"/>
      <c r="AE6" s="202"/>
      <c r="AF6" s="202"/>
      <c r="AG6" s="202"/>
      <c r="AH6" s="202"/>
      <c r="AI6" s="203"/>
      <c r="AJ6" s="201"/>
      <c r="AK6" s="202"/>
      <c r="AL6" s="202"/>
      <c r="AM6" s="202"/>
      <c r="AN6" s="202"/>
      <c r="AO6" s="202"/>
      <c r="AP6" s="203"/>
      <c r="AS6" s="5"/>
    </row>
    <row r="7" spans="1:45" s="5" customFormat="1" ht="20.25" thickTop="1" thickBot="1" x14ac:dyDescent="0.35">
      <c r="R7" s="6"/>
      <c r="S7" s="6"/>
      <c r="T7" s="6"/>
      <c r="U7" s="6"/>
      <c r="V7" s="6"/>
      <c r="W7" s="6"/>
      <c r="X7" s="6"/>
    </row>
    <row r="8" spans="1:45" s="5" customFormat="1" ht="20.25" thickTop="1" thickBot="1" x14ac:dyDescent="0.35">
      <c r="A8" s="191" t="s">
        <v>26</v>
      </c>
      <c r="B8" s="192"/>
      <c r="C8" s="193"/>
      <c r="D8" s="191" t="s">
        <v>27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204" t="s">
        <v>54</v>
      </c>
      <c r="S8" s="205"/>
      <c r="T8" s="205"/>
      <c r="U8" s="205"/>
      <c r="V8" s="205"/>
      <c r="W8" s="205"/>
      <c r="X8" s="206"/>
      <c r="Y8" s="191" t="s">
        <v>28</v>
      </c>
      <c r="Z8" s="192"/>
      <c r="AA8" s="193"/>
      <c r="AB8" s="191" t="s">
        <v>29</v>
      </c>
      <c r="AC8" s="192"/>
      <c r="AD8" s="193"/>
      <c r="AE8" s="191" t="s">
        <v>30</v>
      </c>
      <c r="AF8" s="192"/>
      <c r="AG8" s="193"/>
      <c r="AH8" s="191" t="s">
        <v>31</v>
      </c>
      <c r="AI8" s="192"/>
      <c r="AJ8" s="193"/>
      <c r="AK8" s="191" t="s">
        <v>32</v>
      </c>
      <c r="AL8" s="192"/>
      <c r="AM8" s="193"/>
      <c r="AN8" s="191" t="s">
        <v>33</v>
      </c>
      <c r="AO8" s="192"/>
      <c r="AP8" s="193"/>
    </row>
    <row r="9" spans="1:45" s="16" customFormat="1" ht="48" thickTop="1" thickBot="1" x14ac:dyDescent="0.75">
      <c r="A9" s="179"/>
      <c r="B9" s="180"/>
      <c r="C9" s="181"/>
      <c r="D9" s="182">
        <f>'Mapa 32'!W8</f>
        <v>0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85">
        <f>'Mapa 32'!W9</f>
        <v>0</v>
      </c>
      <c r="S9" s="186"/>
      <c r="T9" s="186"/>
      <c r="U9" s="186"/>
      <c r="V9" s="186"/>
      <c r="W9" s="186"/>
      <c r="X9" s="187"/>
      <c r="Y9" s="188"/>
      <c r="Z9" s="189"/>
      <c r="AA9" s="190"/>
      <c r="AB9" s="188"/>
      <c r="AC9" s="189"/>
      <c r="AD9" s="190"/>
      <c r="AE9" s="188"/>
      <c r="AF9" s="189"/>
      <c r="AG9" s="190"/>
      <c r="AH9" s="188"/>
      <c r="AI9" s="189"/>
      <c r="AJ9" s="190"/>
      <c r="AK9" s="188"/>
      <c r="AL9" s="189"/>
      <c r="AM9" s="190"/>
      <c r="AN9" s="188"/>
      <c r="AO9" s="189"/>
      <c r="AP9" s="190"/>
      <c r="AS9" s="17"/>
    </row>
    <row r="10" spans="1:45" s="16" customFormat="1" ht="48" customHeight="1" thickTop="1" thickBot="1" x14ac:dyDescent="0.75">
      <c r="A10" s="179"/>
      <c r="B10" s="180"/>
      <c r="C10" s="181"/>
      <c r="D10" s="182">
        <f>'Mapa 32'!W10</f>
        <v>0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185">
        <f>'Mapa 32'!W11</f>
        <v>0</v>
      </c>
      <c r="S10" s="186"/>
      <c r="T10" s="186"/>
      <c r="U10" s="186"/>
      <c r="V10" s="186"/>
      <c r="W10" s="186"/>
      <c r="X10" s="187"/>
      <c r="Y10" s="188"/>
      <c r="Z10" s="189"/>
      <c r="AA10" s="190"/>
      <c r="AB10" s="188"/>
      <c r="AC10" s="189"/>
      <c r="AD10" s="190"/>
      <c r="AE10" s="188"/>
      <c r="AF10" s="189"/>
      <c r="AG10" s="190"/>
      <c r="AH10" s="188"/>
      <c r="AI10" s="189"/>
      <c r="AJ10" s="190"/>
      <c r="AK10" s="188"/>
      <c r="AL10" s="189"/>
      <c r="AM10" s="190"/>
      <c r="AN10" s="188"/>
      <c r="AO10" s="189"/>
      <c r="AP10" s="190"/>
    </row>
    <row r="11" spans="1:45" s="5" customFormat="1" ht="24" customHeight="1" thickTop="1" x14ac:dyDescent="0.3">
      <c r="R11" s="6"/>
      <c r="S11" s="6"/>
      <c r="T11" s="6"/>
      <c r="U11" s="6"/>
      <c r="V11" s="6"/>
      <c r="W11" s="6"/>
      <c r="X11" s="6"/>
    </row>
    <row r="12" spans="1:45" s="5" customFormat="1" ht="19.5" thickBot="1" x14ac:dyDescent="0.35">
      <c r="A12" s="177" t="s">
        <v>34</v>
      </c>
      <c r="B12" s="177"/>
      <c r="C12" s="177"/>
      <c r="D12" s="177"/>
      <c r="E12" s="177"/>
      <c r="F12" s="18"/>
      <c r="G12" s="18"/>
      <c r="H12" s="8"/>
      <c r="I12" s="8"/>
      <c r="J12" s="8"/>
      <c r="K12" s="8"/>
      <c r="L12" s="8"/>
      <c r="M12" s="8"/>
      <c r="N12" s="8"/>
      <c r="O12" s="8"/>
      <c r="P12" s="8"/>
      <c r="Q12" s="177" t="s">
        <v>35</v>
      </c>
      <c r="R12" s="177"/>
      <c r="S12" s="177"/>
      <c r="T12" s="177"/>
      <c r="U12" s="177"/>
      <c r="V12" s="177"/>
      <c r="W12" s="177"/>
      <c r="X12" s="9"/>
      <c r="Y12" s="18"/>
      <c r="Z12" s="18"/>
      <c r="AA12" s="18"/>
      <c r="AB12" s="8"/>
      <c r="AC12" s="8"/>
      <c r="AD12" s="8"/>
      <c r="AE12" s="8"/>
      <c r="AF12" s="8"/>
      <c r="AG12" s="8"/>
      <c r="AH12" s="8"/>
      <c r="AI12" s="177" t="s">
        <v>36</v>
      </c>
      <c r="AJ12" s="177"/>
      <c r="AK12" s="177"/>
      <c r="AL12" s="178"/>
      <c r="AM12" s="178"/>
      <c r="AN12" s="10" t="s">
        <v>25</v>
      </c>
      <c r="AO12" s="178"/>
      <c r="AP12" s="178"/>
    </row>
    <row r="13" spans="1:45" s="11" customFormat="1" ht="13.5" thickTop="1" x14ac:dyDescent="0.2">
      <c r="R13" s="12"/>
      <c r="S13" s="12"/>
      <c r="T13" s="12"/>
      <c r="U13" s="12"/>
      <c r="V13" s="12"/>
      <c r="W13" s="12"/>
      <c r="X13" s="12"/>
    </row>
    <row r="14" spans="1:45" s="11" customFormat="1" ht="12.75" x14ac:dyDescent="0.2">
      <c r="R14" s="12"/>
      <c r="S14" s="12"/>
      <c r="T14" s="12"/>
      <c r="U14" s="12"/>
      <c r="V14" s="12"/>
      <c r="W14" s="12"/>
      <c r="X14" s="12"/>
    </row>
    <row r="15" spans="1:45" s="13" customFormat="1" ht="36" x14ac:dyDescent="0.55000000000000004">
      <c r="A15" s="213" t="str">
        <f>SORTEIO!$A$7</f>
        <v>Campeonato Nacional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</row>
    <row r="16" spans="1:45" s="14" customFormat="1" ht="26.25" x14ac:dyDescent="0.4">
      <c r="A16" s="208" t="s">
        <v>18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</row>
    <row r="17" spans="1:45" s="5" customFormat="1" ht="19.5" thickBot="1" x14ac:dyDescent="0.35">
      <c r="A17" s="209" t="str">
        <f>CONCATENATE(SORTEIO!B12," ",SORTEIO!B14)</f>
        <v>Infantil A Feminino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R17" s="6"/>
      <c r="S17" s="6"/>
      <c r="T17" s="6"/>
      <c r="U17" s="6"/>
      <c r="V17" s="6"/>
      <c r="W17" s="6"/>
      <c r="X17" s="6"/>
    </row>
    <row r="18" spans="1:45" s="14" customFormat="1" ht="27.75" thickTop="1" thickBot="1" x14ac:dyDescent="0.45">
      <c r="A18" s="210" t="s">
        <v>19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2"/>
    </row>
    <row r="19" spans="1:45" s="5" customFormat="1" ht="20.25" thickTop="1" thickBot="1" x14ac:dyDescent="0.35">
      <c r="A19" s="191" t="s">
        <v>20</v>
      </c>
      <c r="B19" s="192"/>
      <c r="C19" s="192"/>
      <c r="D19" s="192"/>
      <c r="E19" s="192"/>
      <c r="F19" s="192"/>
      <c r="G19" s="193"/>
      <c r="H19" s="191" t="s">
        <v>21</v>
      </c>
      <c r="I19" s="192"/>
      <c r="J19" s="192"/>
      <c r="K19" s="192"/>
      <c r="L19" s="192"/>
      <c r="M19" s="192"/>
      <c r="N19" s="193"/>
      <c r="O19" s="191" t="s">
        <v>22</v>
      </c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3"/>
      <c r="AC19" s="191" t="s">
        <v>23</v>
      </c>
      <c r="AD19" s="192"/>
      <c r="AE19" s="192"/>
      <c r="AF19" s="192"/>
      <c r="AG19" s="192"/>
      <c r="AH19" s="192"/>
      <c r="AI19" s="193"/>
      <c r="AJ19" s="191" t="s">
        <v>24</v>
      </c>
      <c r="AK19" s="192"/>
      <c r="AL19" s="192"/>
      <c r="AM19" s="192"/>
      <c r="AN19" s="192"/>
      <c r="AO19" s="192"/>
      <c r="AP19" s="193"/>
    </row>
    <row r="20" spans="1:45" s="15" customFormat="1" ht="63" thickTop="1" thickBot="1" x14ac:dyDescent="0.95">
      <c r="A20" s="194">
        <v>2</v>
      </c>
      <c r="B20" s="195"/>
      <c r="C20" s="195"/>
      <c r="D20" s="195"/>
      <c r="E20" s="195"/>
      <c r="F20" s="195"/>
      <c r="G20" s="196"/>
      <c r="H20" s="197" t="s">
        <v>55</v>
      </c>
      <c r="I20" s="198"/>
      <c r="J20" s="198"/>
      <c r="K20" s="198"/>
      <c r="L20" s="198"/>
      <c r="M20" s="198"/>
      <c r="N20" s="199"/>
      <c r="O20" s="200"/>
      <c r="P20" s="195"/>
      <c r="Q20" s="195"/>
      <c r="R20" s="195"/>
      <c r="S20" s="195"/>
      <c r="T20" s="195"/>
      <c r="U20" s="195"/>
      <c r="V20" s="195"/>
      <c r="W20" s="195"/>
      <c r="X20" s="7" t="s">
        <v>25</v>
      </c>
      <c r="Y20" s="195"/>
      <c r="Z20" s="195"/>
      <c r="AA20" s="195"/>
      <c r="AB20" s="196"/>
      <c r="AC20" s="201"/>
      <c r="AD20" s="202"/>
      <c r="AE20" s="202"/>
      <c r="AF20" s="202"/>
      <c r="AG20" s="202"/>
      <c r="AH20" s="202"/>
      <c r="AI20" s="203"/>
      <c r="AJ20" s="201"/>
      <c r="AK20" s="202"/>
      <c r="AL20" s="202"/>
      <c r="AM20" s="202"/>
      <c r="AN20" s="202"/>
      <c r="AO20" s="202"/>
      <c r="AP20" s="203"/>
      <c r="AS20" s="5"/>
    </row>
    <row r="21" spans="1:45" s="5" customFormat="1" ht="20.25" thickTop="1" thickBot="1" x14ac:dyDescent="0.35">
      <c r="R21" s="6"/>
      <c r="S21" s="6"/>
      <c r="T21" s="6"/>
      <c r="U21" s="6"/>
      <c r="V21" s="6"/>
      <c r="W21" s="6"/>
      <c r="X21" s="6"/>
    </row>
    <row r="22" spans="1:45" s="5" customFormat="1" ht="20.25" thickTop="1" thickBot="1" x14ac:dyDescent="0.35">
      <c r="A22" s="191" t="s">
        <v>26</v>
      </c>
      <c r="B22" s="192"/>
      <c r="C22" s="193"/>
      <c r="D22" s="191" t="s">
        <v>27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3"/>
      <c r="R22" s="204" t="s">
        <v>54</v>
      </c>
      <c r="S22" s="205"/>
      <c r="T22" s="205"/>
      <c r="U22" s="205"/>
      <c r="V22" s="205"/>
      <c r="W22" s="205"/>
      <c r="X22" s="206"/>
      <c r="Y22" s="191" t="s">
        <v>28</v>
      </c>
      <c r="Z22" s="192"/>
      <c r="AA22" s="193"/>
      <c r="AB22" s="191" t="s">
        <v>29</v>
      </c>
      <c r="AC22" s="192"/>
      <c r="AD22" s="193"/>
      <c r="AE22" s="191" t="s">
        <v>30</v>
      </c>
      <c r="AF22" s="192"/>
      <c r="AG22" s="193"/>
      <c r="AH22" s="191" t="s">
        <v>31</v>
      </c>
      <c r="AI22" s="192"/>
      <c r="AJ22" s="193"/>
      <c r="AK22" s="191" t="s">
        <v>32</v>
      </c>
      <c r="AL22" s="192"/>
      <c r="AM22" s="193"/>
      <c r="AN22" s="191" t="s">
        <v>33</v>
      </c>
      <c r="AO22" s="192"/>
      <c r="AP22" s="193"/>
    </row>
    <row r="23" spans="1:45" s="16" customFormat="1" ht="48" thickTop="1" thickBot="1" x14ac:dyDescent="0.75">
      <c r="A23" s="179"/>
      <c r="B23" s="180"/>
      <c r="C23" s="181"/>
      <c r="D23" s="182">
        <f>'Mapa 32'!W13</f>
        <v>0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4"/>
      <c r="R23" s="185">
        <f>'Mapa 32'!W14</f>
        <v>0</v>
      </c>
      <c r="S23" s="186"/>
      <c r="T23" s="186"/>
      <c r="U23" s="186"/>
      <c r="V23" s="186"/>
      <c r="W23" s="186"/>
      <c r="X23" s="187"/>
      <c r="Y23" s="188"/>
      <c r="Z23" s="189"/>
      <c r="AA23" s="190"/>
      <c r="AB23" s="188"/>
      <c r="AC23" s="189"/>
      <c r="AD23" s="190"/>
      <c r="AE23" s="188"/>
      <c r="AF23" s="189"/>
      <c r="AG23" s="190"/>
      <c r="AH23" s="188"/>
      <c r="AI23" s="189"/>
      <c r="AJ23" s="190"/>
      <c r="AK23" s="188"/>
      <c r="AL23" s="189"/>
      <c r="AM23" s="190"/>
      <c r="AN23" s="188"/>
      <c r="AO23" s="189"/>
      <c r="AP23" s="190"/>
      <c r="AS23" s="17"/>
    </row>
    <row r="24" spans="1:45" s="16" customFormat="1" ht="48" customHeight="1" thickTop="1" thickBot="1" x14ac:dyDescent="0.75">
      <c r="A24" s="179"/>
      <c r="B24" s="180"/>
      <c r="C24" s="181"/>
      <c r="D24" s="182">
        <f>'Mapa 32'!W15</f>
        <v>0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4"/>
      <c r="R24" s="185">
        <f>'Mapa 32'!W16</f>
        <v>0</v>
      </c>
      <c r="S24" s="186"/>
      <c r="T24" s="186"/>
      <c r="U24" s="186"/>
      <c r="V24" s="186"/>
      <c r="W24" s="186"/>
      <c r="X24" s="187"/>
      <c r="Y24" s="188"/>
      <c r="Z24" s="189"/>
      <c r="AA24" s="190"/>
      <c r="AB24" s="188"/>
      <c r="AC24" s="189"/>
      <c r="AD24" s="190"/>
      <c r="AE24" s="188"/>
      <c r="AF24" s="189"/>
      <c r="AG24" s="190"/>
      <c r="AH24" s="188"/>
      <c r="AI24" s="189"/>
      <c r="AJ24" s="190"/>
      <c r="AK24" s="188"/>
      <c r="AL24" s="189"/>
      <c r="AM24" s="190"/>
      <c r="AN24" s="188"/>
      <c r="AO24" s="189"/>
      <c r="AP24" s="190"/>
    </row>
    <row r="25" spans="1:45" s="5" customFormat="1" ht="24" customHeight="1" thickTop="1" x14ac:dyDescent="0.3">
      <c r="R25" s="6"/>
      <c r="S25" s="6"/>
      <c r="T25" s="6"/>
      <c r="U25" s="6"/>
      <c r="V25" s="6"/>
      <c r="W25" s="6"/>
      <c r="X25" s="6"/>
    </row>
    <row r="26" spans="1:45" s="5" customFormat="1" ht="19.5" thickBot="1" x14ac:dyDescent="0.35">
      <c r="A26" s="177" t="s">
        <v>34</v>
      </c>
      <c r="B26" s="177"/>
      <c r="C26" s="177"/>
      <c r="D26" s="177"/>
      <c r="E26" s="177"/>
      <c r="F26" s="18"/>
      <c r="G26" s="18"/>
      <c r="H26" s="8"/>
      <c r="I26" s="8"/>
      <c r="J26" s="8"/>
      <c r="K26" s="8"/>
      <c r="L26" s="8"/>
      <c r="M26" s="8"/>
      <c r="N26" s="8"/>
      <c r="O26" s="8"/>
      <c r="P26" s="8"/>
      <c r="Q26" s="177" t="s">
        <v>35</v>
      </c>
      <c r="R26" s="177"/>
      <c r="S26" s="177"/>
      <c r="T26" s="177"/>
      <c r="U26" s="177"/>
      <c r="V26" s="177"/>
      <c r="W26" s="177"/>
      <c r="X26" s="9"/>
      <c r="Y26" s="18"/>
      <c r="Z26" s="18"/>
      <c r="AA26" s="18"/>
      <c r="AB26" s="8"/>
      <c r="AC26" s="8"/>
      <c r="AD26" s="8"/>
      <c r="AE26" s="8"/>
      <c r="AF26" s="8"/>
      <c r="AG26" s="8"/>
      <c r="AH26" s="8"/>
      <c r="AI26" s="177" t="s">
        <v>36</v>
      </c>
      <c r="AJ26" s="177"/>
      <c r="AK26" s="177"/>
      <c r="AL26" s="178"/>
      <c r="AM26" s="178"/>
      <c r="AN26" s="10" t="s">
        <v>25</v>
      </c>
      <c r="AO26" s="178"/>
      <c r="AP26" s="178"/>
    </row>
    <row r="27" spans="1:45" s="11" customFormat="1" ht="13.5" thickTop="1" x14ac:dyDescent="0.2">
      <c r="R27" s="12"/>
      <c r="S27" s="12"/>
      <c r="T27" s="12"/>
      <c r="U27" s="12"/>
      <c r="V27" s="12"/>
      <c r="W27" s="12"/>
      <c r="X27" s="12"/>
    </row>
    <row r="28" spans="1:45" s="11" customFormat="1" ht="12.75" x14ac:dyDescent="0.2">
      <c r="R28" s="12"/>
      <c r="S28" s="12"/>
      <c r="T28" s="12"/>
      <c r="U28" s="12"/>
      <c r="V28" s="12"/>
      <c r="W28" s="12"/>
      <c r="X28" s="12"/>
    </row>
    <row r="29" spans="1:45" s="13" customFormat="1" ht="36" x14ac:dyDescent="0.55000000000000004">
      <c r="A29" s="213" t="str">
        <f>SORTEIO!$A$7</f>
        <v>Campeonato Nacional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</row>
    <row r="30" spans="1:45" s="14" customFormat="1" ht="26.25" x14ac:dyDescent="0.4">
      <c r="A30" s="208" t="s">
        <v>18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</row>
    <row r="31" spans="1:45" s="5" customFormat="1" ht="19.5" thickBot="1" x14ac:dyDescent="0.35">
      <c r="A31" s="209" t="str">
        <f>CONCATENATE(SORTEIO!B12," ",SORTEIO!B14)</f>
        <v>Infantil A Feminino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R31" s="6"/>
      <c r="S31" s="6"/>
      <c r="T31" s="6"/>
      <c r="U31" s="6"/>
      <c r="V31" s="6"/>
      <c r="W31" s="6"/>
      <c r="X31" s="6"/>
    </row>
    <row r="32" spans="1:45" s="14" customFormat="1" ht="27.75" thickTop="1" thickBot="1" x14ac:dyDescent="0.45">
      <c r="A32" s="210" t="s">
        <v>19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2"/>
    </row>
    <row r="33" spans="1:45" s="5" customFormat="1" ht="20.25" thickTop="1" thickBot="1" x14ac:dyDescent="0.35">
      <c r="A33" s="191" t="s">
        <v>20</v>
      </c>
      <c r="B33" s="192"/>
      <c r="C33" s="192"/>
      <c r="D33" s="192"/>
      <c r="E33" s="192"/>
      <c r="F33" s="192"/>
      <c r="G33" s="193"/>
      <c r="H33" s="191" t="s">
        <v>21</v>
      </c>
      <c r="I33" s="192"/>
      <c r="J33" s="192"/>
      <c r="K33" s="192"/>
      <c r="L33" s="192"/>
      <c r="M33" s="192"/>
      <c r="N33" s="193"/>
      <c r="O33" s="191" t="s">
        <v>22</v>
      </c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3"/>
      <c r="AC33" s="191" t="s">
        <v>23</v>
      </c>
      <c r="AD33" s="192"/>
      <c r="AE33" s="192"/>
      <c r="AF33" s="192"/>
      <c r="AG33" s="192"/>
      <c r="AH33" s="192"/>
      <c r="AI33" s="193"/>
      <c r="AJ33" s="191" t="s">
        <v>24</v>
      </c>
      <c r="AK33" s="192"/>
      <c r="AL33" s="192"/>
      <c r="AM33" s="192"/>
      <c r="AN33" s="192"/>
      <c r="AO33" s="192"/>
      <c r="AP33" s="193"/>
    </row>
    <row r="34" spans="1:45" s="15" customFormat="1" ht="63" thickTop="1" thickBot="1" x14ac:dyDescent="0.95">
      <c r="A34" s="194">
        <v>3</v>
      </c>
      <c r="B34" s="195"/>
      <c r="C34" s="195"/>
      <c r="D34" s="195"/>
      <c r="E34" s="195"/>
      <c r="F34" s="195"/>
      <c r="G34" s="196"/>
      <c r="H34" s="197" t="s">
        <v>55</v>
      </c>
      <c r="I34" s="198"/>
      <c r="J34" s="198"/>
      <c r="K34" s="198"/>
      <c r="L34" s="198"/>
      <c r="M34" s="198"/>
      <c r="N34" s="199"/>
      <c r="O34" s="200"/>
      <c r="P34" s="195"/>
      <c r="Q34" s="195"/>
      <c r="R34" s="195"/>
      <c r="S34" s="195"/>
      <c r="T34" s="195"/>
      <c r="U34" s="195"/>
      <c r="V34" s="195"/>
      <c r="W34" s="195"/>
      <c r="X34" s="7" t="s">
        <v>25</v>
      </c>
      <c r="Y34" s="195"/>
      <c r="Z34" s="195"/>
      <c r="AA34" s="195"/>
      <c r="AB34" s="196"/>
      <c r="AC34" s="201"/>
      <c r="AD34" s="202"/>
      <c r="AE34" s="202"/>
      <c r="AF34" s="202"/>
      <c r="AG34" s="202"/>
      <c r="AH34" s="202"/>
      <c r="AI34" s="203"/>
      <c r="AJ34" s="201"/>
      <c r="AK34" s="202"/>
      <c r="AL34" s="202"/>
      <c r="AM34" s="202"/>
      <c r="AN34" s="202"/>
      <c r="AO34" s="202"/>
      <c r="AP34" s="203"/>
      <c r="AS34" s="5"/>
    </row>
    <row r="35" spans="1:45" s="5" customFormat="1" ht="20.25" thickTop="1" thickBot="1" x14ac:dyDescent="0.35">
      <c r="R35" s="6"/>
      <c r="S35" s="6"/>
      <c r="T35" s="6"/>
      <c r="U35" s="6"/>
      <c r="V35" s="6"/>
      <c r="W35" s="6"/>
      <c r="X35" s="6"/>
    </row>
    <row r="36" spans="1:45" s="5" customFormat="1" ht="20.25" thickTop="1" thickBot="1" x14ac:dyDescent="0.35">
      <c r="A36" s="191" t="s">
        <v>26</v>
      </c>
      <c r="B36" s="192"/>
      <c r="C36" s="193"/>
      <c r="D36" s="191" t="s">
        <v>27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3"/>
      <c r="R36" s="204" t="s">
        <v>54</v>
      </c>
      <c r="S36" s="205"/>
      <c r="T36" s="205"/>
      <c r="U36" s="205"/>
      <c r="V36" s="205"/>
      <c r="W36" s="205"/>
      <c r="X36" s="206"/>
      <c r="Y36" s="191" t="s">
        <v>28</v>
      </c>
      <c r="Z36" s="192"/>
      <c r="AA36" s="193"/>
      <c r="AB36" s="191" t="s">
        <v>29</v>
      </c>
      <c r="AC36" s="192"/>
      <c r="AD36" s="193"/>
      <c r="AE36" s="191" t="s">
        <v>30</v>
      </c>
      <c r="AF36" s="192"/>
      <c r="AG36" s="193"/>
      <c r="AH36" s="191" t="s">
        <v>31</v>
      </c>
      <c r="AI36" s="192"/>
      <c r="AJ36" s="193"/>
      <c r="AK36" s="191" t="s">
        <v>32</v>
      </c>
      <c r="AL36" s="192"/>
      <c r="AM36" s="193"/>
      <c r="AN36" s="191" t="s">
        <v>33</v>
      </c>
      <c r="AO36" s="192"/>
      <c r="AP36" s="193"/>
    </row>
    <row r="37" spans="1:45" s="16" customFormat="1" ht="48" thickTop="1" thickBot="1" x14ac:dyDescent="0.75">
      <c r="A37" s="179"/>
      <c r="B37" s="180"/>
      <c r="C37" s="181"/>
      <c r="D37" s="182">
        <f>'Mapa 32'!W18</f>
        <v>0</v>
      </c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4"/>
      <c r="R37" s="185">
        <f>'Mapa 32'!W19</f>
        <v>0</v>
      </c>
      <c r="S37" s="186"/>
      <c r="T37" s="186"/>
      <c r="U37" s="186"/>
      <c r="V37" s="186"/>
      <c r="W37" s="186"/>
      <c r="X37" s="187"/>
      <c r="Y37" s="188"/>
      <c r="Z37" s="189"/>
      <c r="AA37" s="190"/>
      <c r="AB37" s="188"/>
      <c r="AC37" s="189"/>
      <c r="AD37" s="190"/>
      <c r="AE37" s="188"/>
      <c r="AF37" s="189"/>
      <c r="AG37" s="190"/>
      <c r="AH37" s="188"/>
      <c r="AI37" s="189"/>
      <c r="AJ37" s="190"/>
      <c r="AK37" s="188"/>
      <c r="AL37" s="189"/>
      <c r="AM37" s="190"/>
      <c r="AN37" s="188"/>
      <c r="AO37" s="189"/>
      <c r="AP37" s="190"/>
      <c r="AS37" s="17"/>
    </row>
    <row r="38" spans="1:45" s="16" customFormat="1" ht="48" customHeight="1" thickTop="1" thickBot="1" x14ac:dyDescent="0.75">
      <c r="A38" s="179"/>
      <c r="B38" s="180"/>
      <c r="C38" s="181"/>
      <c r="D38" s="182">
        <f>'Mapa 32'!W20</f>
        <v>0</v>
      </c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4"/>
      <c r="R38" s="185">
        <f>'Mapa 32'!W21</f>
        <v>0</v>
      </c>
      <c r="S38" s="186"/>
      <c r="T38" s="186"/>
      <c r="U38" s="186"/>
      <c r="V38" s="186"/>
      <c r="W38" s="186"/>
      <c r="X38" s="187"/>
      <c r="Y38" s="188"/>
      <c r="Z38" s="189"/>
      <c r="AA38" s="190"/>
      <c r="AB38" s="188"/>
      <c r="AC38" s="189"/>
      <c r="AD38" s="190"/>
      <c r="AE38" s="188"/>
      <c r="AF38" s="189"/>
      <c r="AG38" s="190"/>
      <c r="AH38" s="188"/>
      <c r="AI38" s="189"/>
      <c r="AJ38" s="190"/>
      <c r="AK38" s="188"/>
      <c r="AL38" s="189"/>
      <c r="AM38" s="190"/>
      <c r="AN38" s="188"/>
      <c r="AO38" s="189"/>
      <c r="AP38" s="190"/>
    </row>
    <row r="39" spans="1:45" s="5" customFormat="1" ht="24" customHeight="1" thickTop="1" x14ac:dyDescent="0.3">
      <c r="R39" s="6"/>
      <c r="S39" s="6"/>
      <c r="T39" s="6"/>
      <c r="U39" s="6"/>
      <c r="V39" s="6"/>
      <c r="W39" s="6"/>
      <c r="X39" s="6"/>
    </row>
    <row r="40" spans="1:45" s="5" customFormat="1" ht="19.5" thickBot="1" x14ac:dyDescent="0.35">
      <c r="A40" s="177" t="s">
        <v>34</v>
      </c>
      <c r="B40" s="177"/>
      <c r="C40" s="177"/>
      <c r="D40" s="177"/>
      <c r="E40" s="177"/>
      <c r="F40" s="18"/>
      <c r="G40" s="18"/>
      <c r="H40" s="8"/>
      <c r="I40" s="8"/>
      <c r="J40" s="8"/>
      <c r="K40" s="8"/>
      <c r="L40" s="8"/>
      <c r="M40" s="8"/>
      <c r="N40" s="8"/>
      <c r="O40" s="8"/>
      <c r="P40" s="8"/>
      <c r="Q40" s="177" t="s">
        <v>35</v>
      </c>
      <c r="R40" s="177"/>
      <c r="S40" s="177"/>
      <c r="T40" s="177"/>
      <c r="U40" s="177"/>
      <c r="V40" s="177"/>
      <c r="W40" s="177"/>
      <c r="X40" s="9"/>
      <c r="Y40" s="18"/>
      <c r="Z40" s="18"/>
      <c r="AA40" s="18"/>
      <c r="AB40" s="8"/>
      <c r="AC40" s="8"/>
      <c r="AD40" s="8"/>
      <c r="AE40" s="8"/>
      <c r="AF40" s="8"/>
      <c r="AG40" s="8"/>
      <c r="AH40" s="8"/>
      <c r="AI40" s="177" t="s">
        <v>36</v>
      </c>
      <c r="AJ40" s="177"/>
      <c r="AK40" s="177"/>
      <c r="AL40" s="178"/>
      <c r="AM40" s="178"/>
      <c r="AN40" s="10" t="s">
        <v>25</v>
      </c>
      <c r="AO40" s="178"/>
      <c r="AP40" s="178"/>
    </row>
    <row r="41" spans="1:45" s="11" customFormat="1" ht="13.5" thickTop="1" x14ac:dyDescent="0.2">
      <c r="R41" s="12"/>
      <c r="S41" s="12"/>
      <c r="T41" s="12"/>
      <c r="U41" s="12"/>
      <c r="V41" s="12"/>
      <c r="W41" s="12"/>
      <c r="X41" s="12"/>
    </row>
    <row r="42" spans="1:45" s="11" customFormat="1" ht="12.75" x14ac:dyDescent="0.2">
      <c r="R42" s="12"/>
      <c r="S42" s="12"/>
      <c r="T42" s="12"/>
      <c r="U42" s="12"/>
      <c r="V42" s="12"/>
      <c r="W42" s="12"/>
      <c r="X42" s="12"/>
    </row>
    <row r="43" spans="1:45" s="13" customFormat="1" ht="36" x14ac:dyDescent="0.55000000000000004">
      <c r="A43" s="213" t="str">
        <f>SORTEIO!$A$7</f>
        <v>Campeonato Nacional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</row>
    <row r="44" spans="1:45" s="14" customFormat="1" ht="26.25" x14ac:dyDescent="0.4">
      <c r="A44" s="208" t="s">
        <v>18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</row>
    <row r="45" spans="1:45" s="5" customFormat="1" ht="19.5" thickBot="1" x14ac:dyDescent="0.35">
      <c r="A45" s="209" t="str">
        <f>CONCATENATE(SORTEIO!B12," ",SORTEIO!B14)</f>
        <v>Infantil A Feminino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R45" s="6"/>
      <c r="S45" s="6"/>
      <c r="T45" s="6"/>
      <c r="U45" s="6"/>
      <c r="V45" s="6"/>
      <c r="W45" s="6"/>
      <c r="X45" s="6"/>
    </row>
    <row r="46" spans="1:45" s="14" customFormat="1" ht="27.75" thickTop="1" thickBot="1" x14ac:dyDescent="0.45">
      <c r="A46" s="210" t="s">
        <v>19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2"/>
    </row>
    <row r="47" spans="1:45" s="5" customFormat="1" ht="20.25" thickTop="1" thickBot="1" x14ac:dyDescent="0.35">
      <c r="A47" s="191" t="s">
        <v>20</v>
      </c>
      <c r="B47" s="192"/>
      <c r="C47" s="192"/>
      <c r="D47" s="192"/>
      <c r="E47" s="192"/>
      <c r="F47" s="192"/>
      <c r="G47" s="193"/>
      <c r="H47" s="191" t="s">
        <v>21</v>
      </c>
      <c r="I47" s="192"/>
      <c r="J47" s="192"/>
      <c r="K47" s="192"/>
      <c r="L47" s="192"/>
      <c r="M47" s="192"/>
      <c r="N47" s="193"/>
      <c r="O47" s="191" t="s">
        <v>22</v>
      </c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3"/>
      <c r="AC47" s="191" t="s">
        <v>23</v>
      </c>
      <c r="AD47" s="192"/>
      <c r="AE47" s="192"/>
      <c r="AF47" s="192"/>
      <c r="AG47" s="192"/>
      <c r="AH47" s="192"/>
      <c r="AI47" s="193"/>
      <c r="AJ47" s="191" t="s">
        <v>24</v>
      </c>
      <c r="AK47" s="192"/>
      <c r="AL47" s="192"/>
      <c r="AM47" s="192"/>
      <c r="AN47" s="192"/>
      <c r="AO47" s="192"/>
      <c r="AP47" s="193"/>
    </row>
    <row r="48" spans="1:45" s="15" customFormat="1" ht="63" thickTop="1" thickBot="1" x14ac:dyDescent="0.95">
      <c r="A48" s="194">
        <v>4</v>
      </c>
      <c r="B48" s="195"/>
      <c r="C48" s="195"/>
      <c r="D48" s="195"/>
      <c r="E48" s="195"/>
      <c r="F48" s="195"/>
      <c r="G48" s="196"/>
      <c r="H48" s="197" t="s">
        <v>55</v>
      </c>
      <c r="I48" s="198"/>
      <c r="J48" s="198"/>
      <c r="K48" s="198"/>
      <c r="L48" s="198"/>
      <c r="M48" s="198"/>
      <c r="N48" s="199"/>
      <c r="O48" s="200"/>
      <c r="P48" s="195"/>
      <c r="Q48" s="195"/>
      <c r="R48" s="195"/>
      <c r="S48" s="195"/>
      <c r="T48" s="195"/>
      <c r="U48" s="195"/>
      <c r="V48" s="195"/>
      <c r="W48" s="195"/>
      <c r="X48" s="7" t="s">
        <v>25</v>
      </c>
      <c r="Y48" s="195"/>
      <c r="Z48" s="195"/>
      <c r="AA48" s="195"/>
      <c r="AB48" s="196"/>
      <c r="AC48" s="201"/>
      <c r="AD48" s="202"/>
      <c r="AE48" s="202"/>
      <c r="AF48" s="202"/>
      <c r="AG48" s="202"/>
      <c r="AH48" s="202"/>
      <c r="AI48" s="203"/>
      <c r="AJ48" s="201"/>
      <c r="AK48" s="202"/>
      <c r="AL48" s="202"/>
      <c r="AM48" s="202"/>
      <c r="AN48" s="202"/>
      <c r="AO48" s="202"/>
      <c r="AP48" s="203"/>
      <c r="AS48" s="5"/>
    </row>
    <row r="49" spans="1:45" s="5" customFormat="1" ht="20.25" thickTop="1" thickBot="1" x14ac:dyDescent="0.35">
      <c r="R49" s="6"/>
      <c r="S49" s="6"/>
      <c r="T49" s="6"/>
      <c r="U49" s="6"/>
      <c r="V49" s="6"/>
      <c r="W49" s="6"/>
      <c r="X49" s="6"/>
    </row>
    <row r="50" spans="1:45" s="5" customFormat="1" ht="20.25" thickTop="1" thickBot="1" x14ac:dyDescent="0.35">
      <c r="A50" s="191" t="s">
        <v>26</v>
      </c>
      <c r="B50" s="192"/>
      <c r="C50" s="193"/>
      <c r="D50" s="191" t="s">
        <v>27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3"/>
      <c r="R50" s="204" t="s">
        <v>54</v>
      </c>
      <c r="S50" s="205"/>
      <c r="T50" s="205"/>
      <c r="U50" s="205"/>
      <c r="V50" s="205"/>
      <c r="W50" s="205"/>
      <c r="X50" s="206"/>
      <c r="Y50" s="191" t="s">
        <v>28</v>
      </c>
      <c r="Z50" s="192"/>
      <c r="AA50" s="193"/>
      <c r="AB50" s="191" t="s">
        <v>29</v>
      </c>
      <c r="AC50" s="192"/>
      <c r="AD50" s="193"/>
      <c r="AE50" s="191" t="s">
        <v>30</v>
      </c>
      <c r="AF50" s="192"/>
      <c r="AG50" s="193"/>
      <c r="AH50" s="191" t="s">
        <v>31</v>
      </c>
      <c r="AI50" s="192"/>
      <c r="AJ50" s="193"/>
      <c r="AK50" s="191" t="s">
        <v>32</v>
      </c>
      <c r="AL50" s="192"/>
      <c r="AM50" s="193"/>
      <c r="AN50" s="191" t="s">
        <v>33</v>
      </c>
      <c r="AO50" s="192"/>
      <c r="AP50" s="193"/>
    </row>
    <row r="51" spans="1:45" s="16" customFormat="1" ht="48" thickTop="1" thickBot="1" x14ac:dyDescent="0.75">
      <c r="A51" s="179"/>
      <c r="B51" s="180"/>
      <c r="C51" s="181"/>
      <c r="D51" s="182">
        <f>'Mapa 32'!W23</f>
        <v>0</v>
      </c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4"/>
      <c r="R51" s="185">
        <f>'Mapa 32'!W24</f>
        <v>0</v>
      </c>
      <c r="S51" s="186"/>
      <c r="T51" s="186"/>
      <c r="U51" s="186"/>
      <c r="V51" s="186"/>
      <c r="W51" s="186"/>
      <c r="X51" s="187"/>
      <c r="Y51" s="188"/>
      <c r="Z51" s="189"/>
      <c r="AA51" s="190"/>
      <c r="AB51" s="188"/>
      <c r="AC51" s="189"/>
      <c r="AD51" s="190"/>
      <c r="AE51" s="188"/>
      <c r="AF51" s="189"/>
      <c r="AG51" s="190"/>
      <c r="AH51" s="188"/>
      <c r="AI51" s="189"/>
      <c r="AJ51" s="190"/>
      <c r="AK51" s="188"/>
      <c r="AL51" s="189"/>
      <c r="AM51" s="190"/>
      <c r="AN51" s="188"/>
      <c r="AO51" s="189"/>
      <c r="AP51" s="190"/>
      <c r="AS51" s="17"/>
    </row>
    <row r="52" spans="1:45" s="16" customFormat="1" ht="48" customHeight="1" thickTop="1" thickBot="1" x14ac:dyDescent="0.75">
      <c r="A52" s="179"/>
      <c r="B52" s="180"/>
      <c r="C52" s="181"/>
      <c r="D52" s="182">
        <f>'Mapa 32'!W25</f>
        <v>0</v>
      </c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4"/>
      <c r="R52" s="185">
        <f>'Mapa 32'!W26</f>
        <v>0</v>
      </c>
      <c r="S52" s="186"/>
      <c r="T52" s="186"/>
      <c r="U52" s="186"/>
      <c r="V52" s="186"/>
      <c r="W52" s="186"/>
      <c r="X52" s="187"/>
      <c r="Y52" s="188"/>
      <c r="Z52" s="189"/>
      <c r="AA52" s="190"/>
      <c r="AB52" s="188"/>
      <c r="AC52" s="189"/>
      <c r="AD52" s="190"/>
      <c r="AE52" s="188"/>
      <c r="AF52" s="189"/>
      <c r="AG52" s="190"/>
      <c r="AH52" s="188"/>
      <c r="AI52" s="189"/>
      <c r="AJ52" s="190"/>
      <c r="AK52" s="188"/>
      <c r="AL52" s="189"/>
      <c r="AM52" s="190"/>
      <c r="AN52" s="188"/>
      <c r="AO52" s="189"/>
      <c r="AP52" s="190"/>
    </row>
    <row r="53" spans="1:45" s="5" customFormat="1" ht="24" customHeight="1" thickTop="1" x14ac:dyDescent="0.3">
      <c r="R53" s="6"/>
      <c r="S53" s="6"/>
      <c r="T53" s="6"/>
      <c r="U53" s="6"/>
      <c r="V53" s="6"/>
      <c r="W53" s="6"/>
      <c r="X53" s="6"/>
    </row>
    <row r="54" spans="1:45" s="5" customFormat="1" ht="19.5" thickBot="1" x14ac:dyDescent="0.35">
      <c r="A54" s="177" t="s">
        <v>34</v>
      </c>
      <c r="B54" s="177"/>
      <c r="C54" s="177"/>
      <c r="D54" s="177"/>
      <c r="E54" s="177"/>
      <c r="F54" s="18"/>
      <c r="G54" s="18"/>
      <c r="H54" s="8"/>
      <c r="I54" s="8"/>
      <c r="J54" s="8"/>
      <c r="K54" s="8"/>
      <c r="L54" s="8"/>
      <c r="M54" s="8"/>
      <c r="N54" s="8"/>
      <c r="O54" s="8"/>
      <c r="P54" s="8"/>
      <c r="Q54" s="177" t="s">
        <v>35</v>
      </c>
      <c r="R54" s="177"/>
      <c r="S54" s="177"/>
      <c r="T54" s="177"/>
      <c r="U54" s="177"/>
      <c r="V54" s="177"/>
      <c r="W54" s="177"/>
      <c r="X54" s="9"/>
      <c r="Y54" s="18"/>
      <c r="Z54" s="18"/>
      <c r="AA54" s="18"/>
      <c r="AB54" s="8"/>
      <c r="AC54" s="8"/>
      <c r="AD54" s="8"/>
      <c r="AE54" s="8"/>
      <c r="AF54" s="8"/>
      <c r="AG54" s="8"/>
      <c r="AH54" s="8"/>
      <c r="AI54" s="177" t="s">
        <v>36</v>
      </c>
      <c r="AJ54" s="177"/>
      <c r="AK54" s="177"/>
      <c r="AL54" s="178"/>
      <c r="AM54" s="178"/>
      <c r="AN54" s="10" t="s">
        <v>25</v>
      </c>
      <c r="AO54" s="178"/>
      <c r="AP54" s="178"/>
    </row>
    <row r="55" spans="1:45" s="11" customFormat="1" ht="13.5" thickTop="1" x14ac:dyDescent="0.2">
      <c r="R55" s="12"/>
      <c r="S55" s="12"/>
      <c r="T55" s="12"/>
      <c r="U55" s="12"/>
      <c r="V55" s="12"/>
      <c r="W55" s="12"/>
      <c r="X55" s="12"/>
    </row>
    <row r="56" spans="1:45" s="11" customFormat="1" ht="12.75" x14ac:dyDescent="0.2">
      <c r="R56" s="12"/>
      <c r="S56" s="12"/>
      <c r="T56" s="12"/>
      <c r="U56" s="12"/>
      <c r="V56" s="12"/>
      <c r="W56" s="12"/>
      <c r="X56" s="12"/>
    </row>
    <row r="57" spans="1:45" s="13" customFormat="1" ht="36" x14ac:dyDescent="0.55000000000000004">
      <c r="A57" s="213" t="str">
        <f>SORTEIO!$A$7</f>
        <v>Campeonato Nacional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</row>
    <row r="58" spans="1:45" s="14" customFormat="1" ht="26.25" x14ac:dyDescent="0.4">
      <c r="A58" s="208" t="s">
        <v>18</v>
      </c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</row>
    <row r="59" spans="1:45" s="5" customFormat="1" ht="19.5" thickBot="1" x14ac:dyDescent="0.35">
      <c r="A59" s="209" t="str">
        <f>CONCATENATE(SORTEIO!B12," ",SORTEIO!B14)</f>
        <v>Infantil A Feminino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R59" s="6"/>
      <c r="S59" s="6"/>
      <c r="T59" s="6"/>
      <c r="U59" s="6"/>
      <c r="V59" s="6"/>
      <c r="W59" s="6"/>
      <c r="X59" s="6"/>
    </row>
    <row r="60" spans="1:45" s="14" customFormat="1" ht="27.75" thickTop="1" thickBot="1" x14ac:dyDescent="0.45">
      <c r="A60" s="210" t="s">
        <v>19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2"/>
    </row>
    <row r="61" spans="1:45" s="5" customFormat="1" ht="20.25" thickTop="1" thickBot="1" x14ac:dyDescent="0.35">
      <c r="A61" s="191" t="s">
        <v>20</v>
      </c>
      <c r="B61" s="192"/>
      <c r="C61" s="192"/>
      <c r="D61" s="192"/>
      <c r="E61" s="192"/>
      <c r="F61" s="192"/>
      <c r="G61" s="193"/>
      <c r="H61" s="191" t="s">
        <v>21</v>
      </c>
      <c r="I61" s="192"/>
      <c r="J61" s="192"/>
      <c r="K61" s="192"/>
      <c r="L61" s="192"/>
      <c r="M61" s="192"/>
      <c r="N61" s="193"/>
      <c r="O61" s="191" t="s">
        <v>22</v>
      </c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3"/>
      <c r="AC61" s="191" t="s">
        <v>23</v>
      </c>
      <c r="AD61" s="192"/>
      <c r="AE61" s="192"/>
      <c r="AF61" s="192"/>
      <c r="AG61" s="192"/>
      <c r="AH61" s="192"/>
      <c r="AI61" s="193"/>
      <c r="AJ61" s="191" t="s">
        <v>24</v>
      </c>
      <c r="AK61" s="192"/>
      <c r="AL61" s="192"/>
      <c r="AM61" s="192"/>
      <c r="AN61" s="192"/>
      <c r="AO61" s="192"/>
      <c r="AP61" s="193"/>
    </row>
    <row r="62" spans="1:45" s="15" customFormat="1" ht="63" thickTop="1" thickBot="1" x14ac:dyDescent="0.95">
      <c r="A62" s="194">
        <v>5</v>
      </c>
      <c r="B62" s="195"/>
      <c r="C62" s="195"/>
      <c r="D62" s="195"/>
      <c r="E62" s="195"/>
      <c r="F62" s="195"/>
      <c r="G62" s="196"/>
      <c r="H62" s="197" t="s">
        <v>55</v>
      </c>
      <c r="I62" s="198"/>
      <c r="J62" s="198"/>
      <c r="K62" s="198"/>
      <c r="L62" s="198"/>
      <c r="M62" s="198"/>
      <c r="N62" s="199"/>
      <c r="O62" s="200"/>
      <c r="P62" s="195"/>
      <c r="Q62" s="195"/>
      <c r="R62" s="195"/>
      <c r="S62" s="195"/>
      <c r="T62" s="195"/>
      <c r="U62" s="195"/>
      <c r="V62" s="195"/>
      <c r="W62" s="195"/>
      <c r="X62" s="7" t="s">
        <v>25</v>
      </c>
      <c r="Y62" s="195"/>
      <c r="Z62" s="195"/>
      <c r="AA62" s="195"/>
      <c r="AB62" s="196"/>
      <c r="AC62" s="201"/>
      <c r="AD62" s="202"/>
      <c r="AE62" s="202"/>
      <c r="AF62" s="202"/>
      <c r="AG62" s="202"/>
      <c r="AH62" s="202"/>
      <c r="AI62" s="203"/>
      <c r="AJ62" s="201"/>
      <c r="AK62" s="202"/>
      <c r="AL62" s="202"/>
      <c r="AM62" s="202"/>
      <c r="AN62" s="202"/>
      <c r="AO62" s="202"/>
      <c r="AP62" s="203"/>
      <c r="AS62" s="5"/>
    </row>
    <row r="63" spans="1:45" s="5" customFormat="1" ht="20.25" thickTop="1" thickBot="1" x14ac:dyDescent="0.35">
      <c r="R63" s="6"/>
      <c r="S63" s="6"/>
      <c r="T63" s="6"/>
      <c r="U63" s="6"/>
      <c r="V63" s="6"/>
      <c r="W63" s="6"/>
      <c r="X63" s="6"/>
    </row>
    <row r="64" spans="1:45" s="5" customFormat="1" ht="20.25" thickTop="1" thickBot="1" x14ac:dyDescent="0.35">
      <c r="A64" s="191" t="s">
        <v>26</v>
      </c>
      <c r="B64" s="192"/>
      <c r="C64" s="193"/>
      <c r="D64" s="191" t="s">
        <v>27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3"/>
      <c r="R64" s="204" t="s">
        <v>54</v>
      </c>
      <c r="S64" s="205"/>
      <c r="T64" s="205"/>
      <c r="U64" s="205"/>
      <c r="V64" s="205"/>
      <c r="W64" s="205"/>
      <c r="X64" s="206"/>
      <c r="Y64" s="191" t="s">
        <v>28</v>
      </c>
      <c r="Z64" s="192"/>
      <c r="AA64" s="193"/>
      <c r="AB64" s="191" t="s">
        <v>29</v>
      </c>
      <c r="AC64" s="192"/>
      <c r="AD64" s="193"/>
      <c r="AE64" s="191" t="s">
        <v>30</v>
      </c>
      <c r="AF64" s="192"/>
      <c r="AG64" s="193"/>
      <c r="AH64" s="191" t="s">
        <v>31</v>
      </c>
      <c r="AI64" s="192"/>
      <c r="AJ64" s="193"/>
      <c r="AK64" s="191" t="s">
        <v>32</v>
      </c>
      <c r="AL64" s="192"/>
      <c r="AM64" s="193"/>
      <c r="AN64" s="191" t="s">
        <v>33</v>
      </c>
      <c r="AO64" s="192"/>
      <c r="AP64" s="193"/>
    </row>
    <row r="65" spans="1:45" s="16" customFormat="1" ht="48" thickTop="1" thickBot="1" x14ac:dyDescent="0.75">
      <c r="A65" s="179"/>
      <c r="B65" s="180"/>
      <c r="C65" s="181"/>
      <c r="D65" s="182">
        <f>'Mapa 32'!W28</f>
        <v>0</v>
      </c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4"/>
      <c r="R65" s="185">
        <f>'Mapa 32'!W29</f>
        <v>0</v>
      </c>
      <c r="S65" s="186"/>
      <c r="T65" s="186"/>
      <c r="U65" s="186"/>
      <c r="V65" s="186"/>
      <c r="W65" s="186"/>
      <c r="X65" s="187"/>
      <c r="Y65" s="188"/>
      <c r="Z65" s="189"/>
      <c r="AA65" s="190"/>
      <c r="AB65" s="188"/>
      <c r="AC65" s="189"/>
      <c r="AD65" s="190"/>
      <c r="AE65" s="188"/>
      <c r="AF65" s="189"/>
      <c r="AG65" s="190"/>
      <c r="AH65" s="188"/>
      <c r="AI65" s="189"/>
      <c r="AJ65" s="190"/>
      <c r="AK65" s="188"/>
      <c r="AL65" s="189"/>
      <c r="AM65" s="190"/>
      <c r="AN65" s="188"/>
      <c r="AO65" s="189"/>
      <c r="AP65" s="190"/>
      <c r="AS65" s="17"/>
    </row>
    <row r="66" spans="1:45" s="16" customFormat="1" ht="48" customHeight="1" thickTop="1" thickBot="1" x14ac:dyDescent="0.75">
      <c r="A66" s="179"/>
      <c r="B66" s="180"/>
      <c r="C66" s="181"/>
      <c r="D66" s="182">
        <f>'Mapa 32'!W30</f>
        <v>0</v>
      </c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4"/>
      <c r="R66" s="185">
        <f>'Mapa 32'!W31</f>
        <v>0</v>
      </c>
      <c r="S66" s="186"/>
      <c r="T66" s="186"/>
      <c r="U66" s="186"/>
      <c r="V66" s="186"/>
      <c r="W66" s="186"/>
      <c r="X66" s="187"/>
      <c r="Y66" s="188"/>
      <c r="Z66" s="189"/>
      <c r="AA66" s="190"/>
      <c r="AB66" s="188"/>
      <c r="AC66" s="189"/>
      <c r="AD66" s="190"/>
      <c r="AE66" s="188"/>
      <c r="AF66" s="189"/>
      <c r="AG66" s="190"/>
      <c r="AH66" s="188"/>
      <c r="AI66" s="189"/>
      <c r="AJ66" s="190"/>
      <c r="AK66" s="188"/>
      <c r="AL66" s="189"/>
      <c r="AM66" s="190"/>
      <c r="AN66" s="188"/>
      <c r="AO66" s="189"/>
      <c r="AP66" s="190"/>
    </row>
    <row r="67" spans="1:45" s="5" customFormat="1" ht="24" customHeight="1" thickTop="1" x14ac:dyDescent="0.3">
      <c r="R67" s="6"/>
      <c r="S67" s="6"/>
      <c r="T67" s="6"/>
      <c r="U67" s="6"/>
      <c r="V67" s="6"/>
      <c r="W67" s="6"/>
      <c r="X67" s="6"/>
    </row>
    <row r="68" spans="1:45" s="5" customFormat="1" ht="19.5" thickBot="1" x14ac:dyDescent="0.35">
      <c r="A68" s="177" t="s">
        <v>34</v>
      </c>
      <c r="B68" s="177"/>
      <c r="C68" s="177"/>
      <c r="D68" s="177"/>
      <c r="E68" s="177"/>
      <c r="F68" s="31"/>
      <c r="G68" s="31"/>
      <c r="H68" s="8"/>
      <c r="I68" s="8"/>
      <c r="J68" s="8"/>
      <c r="K68" s="8"/>
      <c r="L68" s="8"/>
      <c r="M68" s="8"/>
      <c r="N68" s="8"/>
      <c r="O68" s="8"/>
      <c r="P68" s="8"/>
      <c r="Q68" s="177" t="s">
        <v>35</v>
      </c>
      <c r="R68" s="177"/>
      <c r="S68" s="177"/>
      <c r="T68" s="177"/>
      <c r="U68" s="177"/>
      <c r="V68" s="177"/>
      <c r="W68" s="177"/>
      <c r="X68" s="9"/>
      <c r="Y68" s="31"/>
      <c r="Z68" s="31"/>
      <c r="AA68" s="31"/>
      <c r="AB68" s="8"/>
      <c r="AC68" s="8"/>
      <c r="AD68" s="8"/>
      <c r="AE68" s="8"/>
      <c r="AF68" s="8"/>
      <c r="AG68" s="8"/>
      <c r="AH68" s="8"/>
      <c r="AI68" s="177" t="s">
        <v>36</v>
      </c>
      <c r="AJ68" s="177"/>
      <c r="AK68" s="177"/>
      <c r="AL68" s="178"/>
      <c r="AM68" s="178"/>
      <c r="AN68" s="10" t="s">
        <v>25</v>
      </c>
      <c r="AO68" s="178"/>
      <c r="AP68" s="178"/>
    </row>
    <row r="69" spans="1:45" s="11" customFormat="1" ht="13.5" thickTop="1" x14ac:dyDescent="0.2">
      <c r="R69" s="12"/>
      <c r="S69" s="12"/>
      <c r="T69" s="12"/>
      <c r="U69" s="12"/>
      <c r="V69" s="12"/>
      <c r="W69" s="12"/>
      <c r="X69" s="12"/>
    </row>
    <row r="70" spans="1:45" s="11" customFormat="1" ht="12.75" x14ac:dyDescent="0.2">
      <c r="R70" s="12"/>
      <c r="S70" s="12"/>
      <c r="T70" s="12"/>
      <c r="U70" s="12"/>
      <c r="V70" s="12"/>
      <c r="W70" s="12"/>
      <c r="X70" s="12"/>
    </row>
    <row r="71" spans="1:45" s="13" customFormat="1" ht="36" x14ac:dyDescent="0.55000000000000004">
      <c r="A71" s="213" t="str">
        <f>SORTEIO!$A$7</f>
        <v>Campeonato Nacional</v>
      </c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</row>
    <row r="72" spans="1:45" s="14" customFormat="1" ht="26.25" x14ac:dyDescent="0.4">
      <c r="A72" s="208" t="s">
        <v>18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</row>
    <row r="73" spans="1:45" s="5" customFormat="1" ht="19.5" thickBot="1" x14ac:dyDescent="0.35">
      <c r="A73" s="209" t="str">
        <f>CONCATENATE(SORTEIO!B12," ",SORTEIO!B14)</f>
        <v>Infantil A Feminino</v>
      </c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R73" s="6"/>
      <c r="S73" s="6"/>
      <c r="T73" s="6"/>
      <c r="U73" s="6"/>
      <c r="V73" s="6"/>
      <c r="W73" s="6"/>
      <c r="X73" s="6"/>
    </row>
    <row r="74" spans="1:45" s="14" customFormat="1" ht="27.75" thickTop="1" thickBot="1" x14ac:dyDescent="0.45">
      <c r="A74" s="210" t="s">
        <v>19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2"/>
    </row>
    <row r="75" spans="1:45" s="5" customFormat="1" ht="20.25" thickTop="1" thickBot="1" x14ac:dyDescent="0.35">
      <c r="A75" s="191" t="s">
        <v>20</v>
      </c>
      <c r="B75" s="192"/>
      <c r="C75" s="192"/>
      <c r="D75" s="192"/>
      <c r="E75" s="192"/>
      <c r="F75" s="192"/>
      <c r="G75" s="193"/>
      <c r="H75" s="191" t="s">
        <v>21</v>
      </c>
      <c r="I75" s="192"/>
      <c r="J75" s="192"/>
      <c r="K75" s="192"/>
      <c r="L75" s="192"/>
      <c r="M75" s="192"/>
      <c r="N75" s="193"/>
      <c r="O75" s="191" t="s">
        <v>22</v>
      </c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3"/>
      <c r="AC75" s="191" t="s">
        <v>23</v>
      </c>
      <c r="AD75" s="192"/>
      <c r="AE75" s="192"/>
      <c r="AF75" s="192"/>
      <c r="AG75" s="192"/>
      <c r="AH75" s="192"/>
      <c r="AI75" s="193"/>
      <c r="AJ75" s="191" t="s">
        <v>24</v>
      </c>
      <c r="AK75" s="192"/>
      <c r="AL75" s="192"/>
      <c r="AM75" s="192"/>
      <c r="AN75" s="192"/>
      <c r="AO75" s="192"/>
      <c r="AP75" s="193"/>
    </row>
    <row r="76" spans="1:45" s="15" customFormat="1" ht="63" thickTop="1" thickBot="1" x14ac:dyDescent="0.95">
      <c r="A76" s="194">
        <v>6</v>
      </c>
      <c r="B76" s="195"/>
      <c r="C76" s="195"/>
      <c r="D76" s="195"/>
      <c r="E76" s="195"/>
      <c r="F76" s="195"/>
      <c r="G76" s="196"/>
      <c r="H76" s="197" t="s">
        <v>55</v>
      </c>
      <c r="I76" s="198"/>
      <c r="J76" s="198"/>
      <c r="K76" s="198"/>
      <c r="L76" s="198"/>
      <c r="M76" s="198"/>
      <c r="N76" s="199"/>
      <c r="O76" s="200"/>
      <c r="P76" s="195"/>
      <c r="Q76" s="195"/>
      <c r="R76" s="195"/>
      <c r="S76" s="195"/>
      <c r="T76" s="195"/>
      <c r="U76" s="195"/>
      <c r="V76" s="195"/>
      <c r="W76" s="195"/>
      <c r="X76" s="7" t="s">
        <v>25</v>
      </c>
      <c r="Y76" s="195"/>
      <c r="Z76" s="195"/>
      <c r="AA76" s="195"/>
      <c r="AB76" s="196"/>
      <c r="AC76" s="201"/>
      <c r="AD76" s="202"/>
      <c r="AE76" s="202"/>
      <c r="AF76" s="202"/>
      <c r="AG76" s="202"/>
      <c r="AH76" s="202"/>
      <c r="AI76" s="203"/>
      <c r="AJ76" s="201"/>
      <c r="AK76" s="202"/>
      <c r="AL76" s="202"/>
      <c r="AM76" s="202"/>
      <c r="AN76" s="202"/>
      <c r="AO76" s="202"/>
      <c r="AP76" s="203"/>
      <c r="AS76" s="5"/>
    </row>
    <row r="77" spans="1:45" s="5" customFormat="1" ht="20.25" thickTop="1" thickBot="1" x14ac:dyDescent="0.35">
      <c r="R77" s="6"/>
      <c r="S77" s="6"/>
      <c r="T77" s="6"/>
      <c r="U77" s="6"/>
      <c r="V77" s="6"/>
      <c r="W77" s="6"/>
      <c r="X77" s="6"/>
    </row>
    <row r="78" spans="1:45" s="5" customFormat="1" ht="20.25" thickTop="1" thickBot="1" x14ac:dyDescent="0.35">
      <c r="A78" s="191" t="s">
        <v>26</v>
      </c>
      <c r="B78" s="192"/>
      <c r="C78" s="193"/>
      <c r="D78" s="191" t="s">
        <v>27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3"/>
      <c r="R78" s="204" t="s">
        <v>54</v>
      </c>
      <c r="S78" s="205"/>
      <c r="T78" s="205"/>
      <c r="U78" s="205"/>
      <c r="V78" s="205"/>
      <c r="W78" s="205"/>
      <c r="X78" s="206"/>
      <c r="Y78" s="191" t="s">
        <v>28</v>
      </c>
      <c r="Z78" s="192"/>
      <c r="AA78" s="193"/>
      <c r="AB78" s="191" t="s">
        <v>29</v>
      </c>
      <c r="AC78" s="192"/>
      <c r="AD78" s="193"/>
      <c r="AE78" s="191" t="s">
        <v>30</v>
      </c>
      <c r="AF78" s="192"/>
      <c r="AG78" s="193"/>
      <c r="AH78" s="191" t="s">
        <v>31</v>
      </c>
      <c r="AI78" s="192"/>
      <c r="AJ78" s="193"/>
      <c r="AK78" s="191" t="s">
        <v>32</v>
      </c>
      <c r="AL78" s="192"/>
      <c r="AM78" s="193"/>
      <c r="AN78" s="191" t="s">
        <v>33</v>
      </c>
      <c r="AO78" s="192"/>
      <c r="AP78" s="193"/>
    </row>
    <row r="79" spans="1:45" s="16" customFormat="1" ht="48" thickTop="1" thickBot="1" x14ac:dyDescent="0.75">
      <c r="A79" s="179"/>
      <c r="B79" s="180"/>
      <c r="C79" s="181"/>
      <c r="D79" s="182">
        <f>'Mapa 32'!W33</f>
        <v>0</v>
      </c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4"/>
      <c r="R79" s="185">
        <f>'Mapa 32'!W34</f>
        <v>0</v>
      </c>
      <c r="S79" s="186"/>
      <c r="T79" s="186"/>
      <c r="U79" s="186"/>
      <c r="V79" s="186"/>
      <c r="W79" s="186"/>
      <c r="X79" s="187"/>
      <c r="Y79" s="188"/>
      <c r="Z79" s="189"/>
      <c r="AA79" s="190"/>
      <c r="AB79" s="188"/>
      <c r="AC79" s="189"/>
      <c r="AD79" s="190"/>
      <c r="AE79" s="188"/>
      <c r="AF79" s="189"/>
      <c r="AG79" s="190"/>
      <c r="AH79" s="188"/>
      <c r="AI79" s="189"/>
      <c r="AJ79" s="190"/>
      <c r="AK79" s="188"/>
      <c r="AL79" s="189"/>
      <c r="AM79" s="190"/>
      <c r="AN79" s="188"/>
      <c r="AO79" s="189"/>
      <c r="AP79" s="190"/>
      <c r="AS79" s="17"/>
    </row>
    <row r="80" spans="1:45" s="16" customFormat="1" ht="48" customHeight="1" thickTop="1" thickBot="1" x14ac:dyDescent="0.75">
      <c r="A80" s="179"/>
      <c r="B80" s="180"/>
      <c r="C80" s="181"/>
      <c r="D80" s="182">
        <f>'Mapa 32'!W35</f>
        <v>0</v>
      </c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4"/>
      <c r="R80" s="185">
        <f>'Mapa 32'!W36</f>
        <v>0</v>
      </c>
      <c r="S80" s="186"/>
      <c r="T80" s="186"/>
      <c r="U80" s="186"/>
      <c r="V80" s="186"/>
      <c r="W80" s="186"/>
      <c r="X80" s="187"/>
      <c r="Y80" s="188"/>
      <c r="Z80" s="189"/>
      <c r="AA80" s="190"/>
      <c r="AB80" s="188"/>
      <c r="AC80" s="189"/>
      <c r="AD80" s="190"/>
      <c r="AE80" s="188"/>
      <c r="AF80" s="189"/>
      <c r="AG80" s="190"/>
      <c r="AH80" s="188"/>
      <c r="AI80" s="189"/>
      <c r="AJ80" s="190"/>
      <c r="AK80" s="188"/>
      <c r="AL80" s="189"/>
      <c r="AM80" s="190"/>
      <c r="AN80" s="188"/>
      <c r="AO80" s="189"/>
      <c r="AP80" s="190"/>
    </row>
    <row r="81" spans="1:45" s="5" customFormat="1" ht="24" customHeight="1" thickTop="1" x14ac:dyDescent="0.3">
      <c r="R81" s="6"/>
      <c r="S81" s="6"/>
      <c r="T81" s="6"/>
      <c r="U81" s="6"/>
      <c r="V81" s="6"/>
      <c r="W81" s="6"/>
      <c r="X81" s="6"/>
    </row>
    <row r="82" spans="1:45" s="5" customFormat="1" ht="19.5" thickBot="1" x14ac:dyDescent="0.35">
      <c r="A82" s="177" t="s">
        <v>34</v>
      </c>
      <c r="B82" s="177"/>
      <c r="C82" s="177"/>
      <c r="D82" s="177"/>
      <c r="E82" s="177"/>
      <c r="F82" s="31"/>
      <c r="G82" s="31"/>
      <c r="H82" s="8"/>
      <c r="I82" s="8"/>
      <c r="J82" s="8"/>
      <c r="K82" s="8"/>
      <c r="L82" s="8"/>
      <c r="M82" s="8"/>
      <c r="N82" s="8"/>
      <c r="O82" s="8"/>
      <c r="P82" s="8"/>
      <c r="Q82" s="177" t="s">
        <v>35</v>
      </c>
      <c r="R82" s="177"/>
      <c r="S82" s="177"/>
      <c r="T82" s="177"/>
      <c r="U82" s="177"/>
      <c r="V82" s="177"/>
      <c r="W82" s="177"/>
      <c r="X82" s="9"/>
      <c r="Y82" s="31"/>
      <c r="Z82" s="31"/>
      <c r="AA82" s="31"/>
      <c r="AB82" s="8"/>
      <c r="AC82" s="8"/>
      <c r="AD82" s="8"/>
      <c r="AE82" s="8"/>
      <c r="AF82" s="8"/>
      <c r="AG82" s="8"/>
      <c r="AH82" s="8"/>
      <c r="AI82" s="177" t="s">
        <v>36</v>
      </c>
      <c r="AJ82" s="177"/>
      <c r="AK82" s="177"/>
      <c r="AL82" s="178"/>
      <c r="AM82" s="178"/>
      <c r="AN82" s="10" t="s">
        <v>25</v>
      </c>
      <c r="AO82" s="178"/>
      <c r="AP82" s="178"/>
    </row>
    <row r="83" spans="1:45" s="11" customFormat="1" ht="13.5" thickTop="1" x14ac:dyDescent="0.2">
      <c r="R83" s="12"/>
      <c r="S83" s="12"/>
      <c r="T83" s="12"/>
      <c r="U83" s="12"/>
      <c r="V83" s="12"/>
      <c r="W83" s="12"/>
      <c r="X83" s="12"/>
    </row>
    <row r="84" spans="1:45" s="11" customFormat="1" ht="12.75" x14ac:dyDescent="0.2">
      <c r="R84" s="12"/>
      <c r="S84" s="12"/>
      <c r="T84" s="12"/>
      <c r="U84" s="12"/>
      <c r="V84" s="12"/>
      <c r="W84" s="12"/>
      <c r="X84" s="12"/>
    </row>
    <row r="85" spans="1:45" s="13" customFormat="1" ht="36" x14ac:dyDescent="0.55000000000000004">
      <c r="A85" s="213" t="str">
        <f>SORTEIO!$A$7</f>
        <v>Campeonato Nacional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</row>
    <row r="86" spans="1:45" s="14" customFormat="1" ht="26.25" x14ac:dyDescent="0.4">
      <c r="A86" s="208" t="s">
        <v>18</v>
      </c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</row>
    <row r="87" spans="1:45" s="5" customFormat="1" ht="19.5" thickBot="1" x14ac:dyDescent="0.35">
      <c r="A87" s="209" t="str">
        <f>CONCATENATE(SORTEIO!B12," ",SORTEIO!B14)</f>
        <v>Infantil A Feminino</v>
      </c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R87" s="6"/>
      <c r="S87" s="6"/>
      <c r="T87" s="6"/>
      <c r="U87" s="6"/>
      <c r="V87" s="6"/>
      <c r="W87" s="6"/>
      <c r="X87" s="6"/>
    </row>
    <row r="88" spans="1:45" s="14" customFormat="1" ht="27.75" thickTop="1" thickBot="1" x14ac:dyDescent="0.45">
      <c r="A88" s="210" t="s">
        <v>19</v>
      </c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2"/>
    </row>
    <row r="89" spans="1:45" s="5" customFormat="1" ht="20.25" thickTop="1" thickBot="1" x14ac:dyDescent="0.35">
      <c r="A89" s="191" t="s">
        <v>20</v>
      </c>
      <c r="B89" s="192"/>
      <c r="C89" s="192"/>
      <c r="D89" s="192"/>
      <c r="E89" s="192"/>
      <c r="F89" s="192"/>
      <c r="G89" s="193"/>
      <c r="H89" s="191" t="s">
        <v>21</v>
      </c>
      <c r="I89" s="192"/>
      <c r="J89" s="192"/>
      <c r="K89" s="192"/>
      <c r="L89" s="192"/>
      <c r="M89" s="192"/>
      <c r="N89" s="193"/>
      <c r="O89" s="191" t="s">
        <v>22</v>
      </c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3"/>
      <c r="AC89" s="191" t="s">
        <v>23</v>
      </c>
      <c r="AD89" s="192"/>
      <c r="AE89" s="192"/>
      <c r="AF89" s="192"/>
      <c r="AG89" s="192"/>
      <c r="AH89" s="192"/>
      <c r="AI89" s="193"/>
      <c r="AJ89" s="191" t="s">
        <v>24</v>
      </c>
      <c r="AK89" s="192"/>
      <c r="AL89" s="192"/>
      <c r="AM89" s="192"/>
      <c r="AN89" s="192"/>
      <c r="AO89" s="192"/>
      <c r="AP89" s="193"/>
    </row>
    <row r="90" spans="1:45" s="15" customFormat="1" ht="63" thickTop="1" thickBot="1" x14ac:dyDescent="0.95">
      <c r="A90" s="194">
        <v>7</v>
      </c>
      <c r="B90" s="195"/>
      <c r="C90" s="195"/>
      <c r="D90" s="195"/>
      <c r="E90" s="195"/>
      <c r="F90" s="195"/>
      <c r="G90" s="196"/>
      <c r="H90" s="197" t="s">
        <v>55</v>
      </c>
      <c r="I90" s="198"/>
      <c r="J90" s="198"/>
      <c r="K90" s="198"/>
      <c r="L90" s="198"/>
      <c r="M90" s="198"/>
      <c r="N90" s="199"/>
      <c r="O90" s="200"/>
      <c r="P90" s="195"/>
      <c r="Q90" s="195"/>
      <c r="R90" s="195"/>
      <c r="S90" s="195"/>
      <c r="T90" s="195"/>
      <c r="U90" s="195"/>
      <c r="V90" s="195"/>
      <c r="W90" s="195"/>
      <c r="X90" s="7" t="s">
        <v>25</v>
      </c>
      <c r="Y90" s="195"/>
      <c r="Z90" s="195"/>
      <c r="AA90" s="195"/>
      <c r="AB90" s="196"/>
      <c r="AC90" s="201"/>
      <c r="AD90" s="202"/>
      <c r="AE90" s="202"/>
      <c r="AF90" s="202"/>
      <c r="AG90" s="202"/>
      <c r="AH90" s="202"/>
      <c r="AI90" s="203"/>
      <c r="AJ90" s="201"/>
      <c r="AK90" s="202"/>
      <c r="AL90" s="202"/>
      <c r="AM90" s="202"/>
      <c r="AN90" s="202"/>
      <c r="AO90" s="202"/>
      <c r="AP90" s="203"/>
      <c r="AS90" s="5"/>
    </row>
    <row r="91" spans="1:45" s="5" customFormat="1" ht="20.25" thickTop="1" thickBot="1" x14ac:dyDescent="0.35">
      <c r="R91" s="6"/>
      <c r="S91" s="6"/>
      <c r="T91" s="6"/>
      <c r="U91" s="6"/>
      <c r="V91" s="6"/>
      <c r="W91" s="6"/>
      <c r="X91" s="6"/>
    </row>
    <row r="92" spans="1:45" s="5" customFormat="1" ht="20.25" thickTop="1" thickBot="1" x14ac:dyDescent="0.35">
      <c r="A92" s="191" t="s">
        <v>26</v>
      </c>
      <c r="B92" s="192"/>
      <c r="C92" s="193"/>
      <c r="D92" s="191" t="s">
        <v>27</v>
      </c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3"/>
      <c r="R92" s="204" t="s">
        <v>54</v>
      </c>
      <c r="S92" s="205"/>
      <c r="T92" s="205"/>
      <c r="U92" s="205"/>
      <c r="V92" s="205"/>
      <c r="W92" s="205"/>
      <c r="X92" s="206"/>
      <c r="Y92" s="191" t="s">
        <v>28</v>
      </c>
      <c r="Z92" s="192"/>
      <c r="AA92" s="193"/>
      <c r="AB92" s="191" t="s">
        <v>29</v>
      </c>
      <c r="AC92" s="192"/>
      <c r="AD92" s="193"/>
      <c r="AE92" s="191" t="s">
        <v>30</v>
      </c>
      <c r="AF92" s="192"/>
      <c r="AG92" s="193"/>
      <c r="AH92" s="191" t="s">
        <v>31</v>
      </c>
      <c r="AI92" s="192"/>
      <c r="AJ92" s="193"/>
      <c r="AK92" s="191" t="s">
        <v>32</v>
      </c>
      <c r="AL92" s="192"/>
      <c r="AM92" s="193"/>
      <c r="AN92" s="191" t="s">
        <v>33</v>
      </c>
      <c r="AO92" s="192"/>
      <c r="AP92" s="193"/>
    </row>
    <row r="93" spans="1:45" s="16" customFormat="1" ht="48" thickTop="1" thickBot="1" x14ac:dyDescent="0.75">
      <c r="A93" s="179"/>
      <c r="B93" s="180"/>
      <c r="C93" s="181"/>
      <c r="D93" s="182">
        <f>'Mapa 32'!W38</f>
        <v>0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4"/>
      <c r="R93" s="185">
        <f>'Mapa 32'!W39</f>
        <v>0</v>
      </c>
      <c r="S93" s="186"/>
      <c r="T93" s="186"/>
      <c r="U93" s="186"/>
      <c r="V93" s="186"/>
      <c r="W93" s="186"/>
      <c r="X93" s="187"/>
      <c r="Y93" s="188"/>
      <c r="Z93" s="189"/>
      <c r="AA93" s="190"/>
      <c r="AB93" s="188"/>
      <c r="AC93" s="189"/>
      <c r="AD93" s="190"/>
      <c r="AE93" s="188"/>
      <c r="AF93" s="189"/>
      <c r="AG93" s="190"/>
      <c r="AH93" s="188"/>
      <c r="AI93" s="189"/>
      <c r="AJ93" s="190"/>
      <c r="AK93" s="188"/>
      <c r="AL93" s="189"/>
      <c r="AM93" s="190"/>
      <c r="AN93" s="188"/>
      <c r="AO93" s="189"/>
      <c r="AP93" s="190"/>
      <c r="AS93" s="17"/>
    </row>
    <row r="94" spans="1:45" s="16" customFormat="1" ht="48" customHeight="1" thickTop="1" thickBot="1" x14ac:dyDescent="0.75">
      <c r="A94" s="179"/>
      <c r="B94" s="180"/>
      <c r="C94" s="181"/>
      <c r="D94" s="182">
        <f>'Mapa 32'!W40</f>
        <v>0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4"/>
      <c r="R94" s="185">
        <f>'Mapa 32'!W41</f>
        <v>0</v>
      </c>
      <c r="S94" s="186"/>
      <c r="T94" s="186"/>
      <c r="U94" s="186"/>
      <c r="V94" s="186"/>
      <c r="W94" s="186"/>
      <c r="X94" s="187"/>
      <c r="Y94" s="188"/>
      <c r="Z94" s="189"/>
      <c r="AA94" s="190"/>
      <c r="AB94" s="188"/>
      <c r="AC94" s="189"/>
      <c r="AD94" s="190"/>
      <c r="AE94" s="188"/>
      <c r="AF94" s="189"/>
      <c r="AG94" s="190"/>
      <c r="AH94" s="188"/>
      <c r="AI94" s="189"/>
      <c r="AJ94" s="190"/>
      <c r="AK94" s="188"/>
      <c r="AL94" s="189"/>
      <c r="AM94" s="190"/>
      <c r="AN94" s="188"/>
      <c r="AO94" s="189"/>
      <c r="AP94" s="190"/>
    </row>
    <row r="95" spans="1:45" s="5" customFormat="1" ht="24" customHeight="1" thickTop="1" x14ac:dyDescent="0.3">
      <c r="R95" s="6"/>
      <c r="S95" s="6"/>
      <c r="T95" s="6"/>
      <c r="U95" s="6"/>
      <c r="V95" s="6"/>
      <c r="W95" s="6"/>
      <c r="X95" s="6"/>
    </row>
    <row r="96" spans="1:45" s="5" customFormat="1" ht="19.5" thickBot="1" x14ac:dyDescent="0.35">
      <c r="A96" s="177" t="s">
        <v>34</v>
      </c>
      <c r="B96" s="177"/>
      <c r="C96" s="177"/>
      <c r="D96" s="177"/>
      <c r="E96" s="177"/>
      <c r="F96" s="31"/>
      <c r="G96" s="31"/>
      <c r="H96" s="8"/>
      <c r="I96" s="8"/>
      <c r="J96" s="8"/>
      <c r="K96" s="8"/>
      <c r="L96" s="8"/>
      <c r="M96" s="8"/>
      <c r="N96" s="8"/>
      <c r="O96" s="8"/>
      <c r="P96" s="8"/>
      <c r="Q96" s="177" t="s">
        <v>35</v>
      </c>
      <c r="R96" s="177"/>
      <c r="S96" s="177"/>
      <c r="T96" s="177"/>
      <c r="U96" s="177"/>
      <c r="V96" s="177"/>
      <c r="W96" s="177"/>
      <c r="X96" s="9"/>
      <c r="Y96" s="31"/>
      <c r="Z96" s="31"/>
      <c r="AA96" s="31"/>
      <c r="AB96" s="8"/>
      <c r="AC96" s="8"/>
      <c r="AD96" s="8"/>
      <c r="AE96" s="8"/>
      <c r="AF96" s="8"/>
      <c r="AG96" s="8"/>
      <c r="AH96" s="8"/>
      <c r="AI96" s="177" t="s">
        <v>36</v>
      </c>
      <c r="AJ96" s="177"/>
      <c r="AK96" s="177"/>
      <c r="AL96" s="178"/>
      <c r="AM96" s="178"/>
      <c r="AN96" s="10" t="s">
        <v>25</v>
      </c>
      <c r="AO96" s="178"/>
      <c r="AP96" s="178"/>
    </row>
    <row r="97" spans="1:45" s="11" customFormat="1" ht="13.5" thickTop="1" x14ac:dyDescent="0.2">
      <c r="R97" s="12"/>
      <c r="S97" s="12"/>
      <c r="T97" s="12"/>
      <c r="U97" s="12"/>
      <c r="V97" s="12"/>
      <c r="W97" s="12"/>
      <c r="X97" s="12"/>
    </row>
    <row r="98" spans="1:45" s="11" customFormat="1" ht="12.75" x14ac:dyDescent="0.2">
      <c r="R98" s="12"/>
      <c r="S98" s="12"/>
      <c r="T98" s="12"/>
      <c r="U98" s="12"/>
      <c r="V98" s="12"/>
      <c r="W98" s="12"/>
      <c r="X98" s="12"/>
    </row>
    <row r="99" spans="1:45" s="13" customFormat="1" ht="36" x14ac:dyDescent="0.55000000000000004">
      <c r="A99" s="213" t="str">
        <f>SORTEIO!$A$7</f>
        <v>Campeonato Nacional</v>
      </c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</row>
    <row r="100" spans="1:45" s="14" customFormat="1" ht="26.25" x14ac:dyDescent="0.4">
      <c r="A100" s="208" t="s">
        <v>18</v>
      </c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</row>
    <row r="101" spans="1:45" s="5" customFormat="1" ht="19.5" thickBot="1" x14ac:dyDescent="0.35">
      <c r="A101" s="209" t="str">
        <f>CONCATENATE(SORTEIO!B12," ",SORTEIO!B14)</f>
        <v>Infantil A Feminino</v>
      </c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R101" s="6"/>
      <c r="S101" s="6"/>
      <c r="T101" s="6"/>
      <c r="U101" s="6"/>
      <c r="V101" s="6"/>
      <c r="W101" s="6"/>
      <c r="X101" s="6"/>
    </row>
    <row r="102" spans="1:45" s="14" customFormat="1" ht="27.75" thickTop="1" thickBot="1" x14ac:dyDescent="0.45">
      <c r="A102" s="210" t="s">
        <v>19</v>
      </c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2"/>
    </row>
    <row r="103" spans="1:45" s="5" customFormat="1" ht="20.25" thickTop="1" thickBot="1" x14ac:dyDescent="0.35">
      <c r="A103" s="191" t="s">
        <v>20</v>
      </c>
      <c r="B103" s="192"/>
      <c r="C103" s="192"/>
      <c r="D103" s="192"/>
      <c r="E103" s="192"/>
      <c r="F103" s="192"/>
      <c r="G103" s="193"/>
      <c r="H103" s="191" t="s">
        <v>21</v>
      </c>
      <c r="I103" s="192"/>
      <c r="J103" s="192"/>
      <c r="K103" s="192"/>
      <c r="L103" s="192"/>
      <c r="M103" s="192"/>
      <c r="N103" s="193"/>
      <c r="O103" s="191" t="s">
        <v>22</v>
      </c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3"/>
      <c r="AC103" s="191" t="s">
        <v>23</v>
      </c>
      <c r="AD103" s="192"/>
      <c r="AE103" s="192"/>
      <c r="AF103" s="192"/>
      <c r="AG103" s="192"/>
      <c r="AH103" s="192"/>
      <c r="AI103" s="193"/>
      <c r="AJ103" s="191" t="s">
        <v>24</v>
      </c>
      <c r="AK103" s="192"/>
      <c r="AL103" s="192"/>
      <c r="AM103" s="192"/>
      <c r="AN103" s="192"/>
      <c r="AO103" s="192"/>
      <c r="AP103" s="193"/>
    </row>
    <row r="104" spans="1:45" s="15" customFormat="1" ht="63" thickTop="1" thickBot="1" x14ac:dyDescent="0.95">
      <c r="A104" s="194">
        <v>8</v>
      </c>
      <c r="B104" s="195"/>
      <c r="C104" s="195"/>
      <c r="D104" s="195"/>
      <c r="E104" s="195"/>
      <c r="F104" s="195"/>
      <c r="G104" s="196"/>
      <c r="H104" s="197" t="s">
        <v>55</v>
      </c>
      <c r="I104" s="198"/>
      <c r="J104" s="198"/>
      <c r="K104" s="198"/>
      <c r="L104" s="198"/>
      <c r="M104" s="198"/>
      <c r="N104" s="199"/>
      <c r="O104" s="200"/>
      <c r="P104" s="195"/>
      <c r="Q104" s="195"/>
      <c r="R104" s="195"/>
      <c r="S104" s="195"/>
      <c r="T104" s="195"/>
      <c r="U104" s="195"/>
      <c r="V104" s="195"/>
      <c r="W104" s="195"/>
      <c r="X104" s="7" t="s">
        <v>25</v>
      </c>
      <c r="Y104" s="195"/>
      <c r="Z104" s="195"/>
      <c r="AA104" s="195"/>
      <c r="AB104" s="196"/>
      <c r="AC104" s="201"/>
      <c r="AD104" s="202"/>
      <c r="AE104" s="202"/>
      <c r="AF104" s="202"/>
      <c r="AG104" s="202"/>
      <c r="AH104" s="202"/>
      <c r="AI104" s="203"/>
      <c r="AJ104" s="201"/>
      <c r="AK104" s="202"/>
      <c r="AL104" s="202"/>
      <c r="AM104" s="202"/>
      <c r="AN104" s="202"/>
      <c r="AO104" s="202"/>
      <c r="AP104" s="203"/>
      <c r="AS104" s="5"/>
    </row>
    <row r="105" spans="1:45" s="5" customFormat="1" ht="20.25" thickTop="1" thickBot="1" x14ac:dyDescent="0.35">
      <c r="R105" s="6"/>
      <c r="S105" s="6"/>
      <c r="T105" s="6"/>
      <c r="U105" s="6"/>
      <c r="V105" s="6"/>
      <c r="W105" s="6"/>
      <c r="X105" s="6"/>
    </row>
    <row r="106" spans="1:45" s="5" customFormat="1" ht="20.25" thickTop="1" thickBot="1" x14ac:dyDescent="0.35">
      <c r="A106" s="191" t="s">
        <v>26</v>
      </c>
      <c r="B106" s="192"/>
      <c r="C106" s="193"/>
      <c r="D106" s="191" t="s">
        <v>27</v>
      </c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3"/>
      <c r="R106" s="204" t="s">
        <v>54</v>
      </c>
      <c r="S106" s="205"/>
      <c r="T106" s="205"/>
      <c r="U106" s="205"/>
      <c r="V106" s="205"/>
      <c r="W106" s="205"/>
      <c r="X106" s="206"/>
      <c r="Y106" s="191" t="s">
        <v>28</v>
      </c>
      <c r="Z106" s="192"/>
      <c r="AA106" s="193"/>
      <c r="AB106" s="191" t="s">
        <v>29</v>
      </c>
      <c r="AC106" s="192"/>
      <c r="AD106" s="193"/>
      <c r="AE106" s="191" t="s">
        <v>30</v>
      </c>
      <c r="AF106" s="192"/>
      <c r="AG106" s="193"/>
      <c r="AH106" s="191" t="s">
        <v>31</v>
      </c>
      <c r="AI106" s="192"/>
      <c r="AJ106" s="193"/>
      <c r="AK106" s="191" t="s">
        <v>32</v>
      </c>
      <c r="AL106" s="192"/>
      <c r="AM106" s="193"/>
      <c r="AN106" s="191" t="s">
        <v>33</v>
      </c>
      <c r="AO106" s="192"/>
      <c r="AP106" s="193"/>
    </row>
    <row r="107" spans="1:45" s="16" customFormat="1" ht="48" thickTop="1" thickBot="1" x14ac:dyDescent="0.75">
      <c r="A107" s="179"/>
      <c r="B107" s="180"/>
      <c r="C107" s="181"/>
      <c r="D107" s="182">
        <f>'Mapa 32'!W43</f>
        <v>0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4"/>
      <c r="R107" s="185">
        <f>'Mapa 32'!W44</f>
        <v>0</v>
      </c>
      <c r="S107" s="186"/>
      <c r="T107" s="186"/>
      <c r="U107" s="186"/>
      <c r="V107" s="186"/>
      <c r="W107" s="186"/>
      <c r="X107" s="187"/>
      <c r="Y107" s="188"/>
      <c r="Z107" s="189"/>
      <c r="AA107" s="190"/>
      <c r="AB107" s="188"/>
      <c r="AC107" s="189"/>
      <c r="AD107" s="190"/>
      <c r="AE107" s="188"/>
      <c r="AF107" s="189"/>
      <c r="AG107" s="190"/>
      <c r="AH107" s="188"/>
      <c r="AI107" s="189"/>
      <c r="AJ107" s="190"/>
      <c r="AK107" s="188"/>
      <c r="AL107" s="189"/>
      <c r="AM107" s="190"/>
      <c r="AN107" s="188"/>
      <c r="AO107" s="189"/>
      <c r="AP107" s="190"/>
      <c r="AS107" s="17"/>
    </row>
    <row r="108" spans="1:45" s="16" customFormat="1" ht="48" customHeight="1" thickTop="1" thickBot="1" x14ac:dyDescent="0.75">
      <c r="A108" s="179"/>
      <c r="B108" s="180"/>
      <c r="C108" s="181"/>
      <c r="D108" s="182">
        <f>'Mapa 32'!W45</f>
        <v>0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4"/>
      <c r="R108" s="185">
        <f>'Mapa 32'!W46</f>
        <v>0</v>
      </c>
      <c r="S108" s="186"/>
      <c r="T108" s="186"/>
      <c r="U108" s="186"/>
      <c r="V108" s="186"/>
      <c r="W108" s="186"/>
      <c r="X108" s="187"/>
      <c r="Y108" s="188"/>
      <c r="Z108" s="189"/>
      <c r="AA108" s="190"/>
      <c r="AB108" s="188"/>
      <c r="AC108" s="189"/>
      <c r="AD108" s="190"/>
      <c r="AE108" s="188"/>
      <c r="AF108" s="189"/>
      <c r="AG108" s="190"/>
      <c r="AH108" s="188"/>
      <c r="AI108" s="189"/>
      <c r="AJ108" s="190"/>
      <c r="AK108" s="188"/>
      <c r="AL108" s="189"/>
      <c r="AM108" s="190"/>
      <c r="AN108" s="188"/>
      <c r="AO108" s="189"/>
      <c r="AP108" s="190"/>
    </row>
    <row r="109" spans="1:45" s="5" customFormat="1" ht="24" customHeight="1" thickTop="1" x14ac:dyDescent="0.3">
      <c r="R109" s="6"/>
      <c r="S109" s="6"/>
      <c r="T109" s="6"/>
      <c r="U109" s="6"/>
      <c r="V109" s="6"/>
      <c r="W109" s="6"/>
      <c r="X109" s="6"/>
    </row>
    <row r="110" spans="1:45" s="5" customFormat="1" ht="19.5" thickBot="1" x14ac:dyDescent="0.35">
      <c r="A110" s="177" t="s">
        <v>34</v>
      </c>
      <c r="B110" s="177"/>
      <c r="C110" s="177"/>
      <c r="D110" s="177"/>
      <c r="E110" s="177"/>
      <c r="F110" s="31"/>
      <c r="G110" s="31"/>
      <c r="H110" s="8"/>
      <c r="I110" s="8"/>
      <c r="J110" s="8"/>
      <c r="K110" s="8"/>
      <c r="L110" s="8"/>
      <c r="M110" s="8"/>
      <c r="N110" s="8"/>
      <c r="O110" s="8"/>
      <c r="P110" s="8"/>
      <c r="Q110" s="177" t="s">
        <v>35</v>
      </c>
      <c r="R110" s="177"/>
      <c r="S110" s="177"/>
      <c r="T110" s="177"/>
      <c r="U110" s="177"/>
      <c r="V110" s="177"/>
      <c r="W110" s="177"/>
      <c r="X110" s="9"/>
      <c r="Y110" s="31"/>
      <c r="Z110" s="31"/>
      <c r="AA110" s="31"/>
      <c r="AB110" s="8"/>
      <c r="AC110" s="8"/>
      <c r="AD110" s="8"/>
      <c r="AE110" s="8"/>
      <c r="AF110" s="8"/>
      <c r="AG110" s="8"/>
      <c r="AH110" s="8"/>
      <c r="AI110" s="177" t="s">
        <v>36</v>
      </c>
      <c r="AJ110" s="177"/>
      <c r="AK110" s="177"/>
      <c r="AL110" s="178"/>
      <c r="AM110" s="178"/>
      <c r="AN110" s="10" t="s">
        <v>25</v>
      </c>
      <c r="AO110" s="178"/>
      <c r="AP110" s="178"/>
    </row>
    <row r="111" spans="1:45" s="11" customFormat="1" ht="13.5" thickTop="1" x14ac:dyDescent="0.2">
      <c r="R111" s="12"/>
      <c r="S111" s="12"/>
      <c r="T111" s="12"/>
      <c r="U111" s="12"/>
      <c r="V111" s="12"/>
      <c r="W111" s="12"/>
      <c r="X111" s="12"/>
    </row>
    <row r="112" spans="1:45" s="11" customFormat="1" ht="12.75" x14ac:dyDescent="0.2">
      <c r="R112" s="12"/>
      <c r="S112" s="12"/>
      <c r="T112" s="12"/>
      <c r="U112" s="12"/>
      <c r="V112" s="12"/>
      <c r="W112" s="12"/>
      <c r="X112" s="12"/>
    </row>
    <row r="113" spans="1:45" s="13" customFormat="1" ht="36" x14ac:dyDescent="0.55000000000000004">
      <c r="A113" s="207" t="str">
        <f>SORTEIO!$A$7</f>
        <v>Campeonato Nacional</v>
      </c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</row>
    <row r="114" spans="1:45" s="14" customFormat="1" ht="26.25" x14ac:dyDescent="0.4">
      <c r="A114" s="208" t="s">
        <v>18</v>
      </c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</row>
    <row r="115" spans="1:45" s="5" customFormat="1" ht="19.5" thickBot="1" x14ac:dyDescent="0.35">
      <c r="A115" s="209" t="str">
        <f>CONCATENATE(SORTEIO!B26," ",SORTEIO!B28)</f>
        <v xml:space="preserve"> </v>
      </c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R115" s="6"/>
      <c r="S115" s="6"/>
      <c r="T115" s="6"/>
      <c r="U115" s="6"/>
      <c r="V115" s="6"/>
      <c r="W115" s="6"/>
      <c r="X115" s="6"/>
    </row>
    <row r="116" spans="1:45" s="14" customFormat="1" ht="27.75" thickTop="1" thickBot="1" x14ac:dyDescent="0.45">
      <c r="A116" s="210" t="s">
        <v>19</v>
      </c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2"/>
    </row>
    <row r="117" spans="1:45" s="5" customFormat="1" ht="20.25" thickTop="1" thickBot="1" x14ac:dyDescent="0.35">
      <c r="A117" s="191" t="s">
        <v>20</v>
      </c>
      <c r="B117" s="192"/>
      <c r="C117" s="192"/>
      <c r="D117" s="192"/>
      <c r="E117" s="192"/>
      <c r="F117" s="192"/>
      <c r="G117" s="193"/>
      <c r="H117" s="191" t="s">
        <v>21</v>
      </c>
      <c r="I117" s="192"/>
      <c r="J117" s="192"/>
      <c r="K117" s="192"/>
      <c r="L117" s="192"/>
      <c r="M117" s="192"/>
      <c r="N117" s="193"/>
      <c r="O117" s="191" t="s">
        <v>22</v>
      </c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3"/>
      <c r="AC117" s="191" t="s">
        <v>23</v>
      </c>
      <c r="AD117" s="192"/>
      <c r="AE117" s="192"/>
      <c r="AF117" s="192"/>
      <c r="AG117" s="192"/>
      <c r="AH117" s="192"/>
      <c r="AI117" s="193"/>
      <c r="AJ117" s="191" t="s">
        <v>24</v>
      </c>
      <c r="AK117" s="192"/>
      <c r="AL117" s="192"/>
      <c r="AM117" s="192"/>
      <c r="AN117" s="192"/>
      <c r="AO117" s="192"/>
      <c r="AP117" s="193"/>
    </row>
    <row r="118" spans="1:45" s="15" customFormat="1" ht="63" thickTop="1" thickBot="1" x14ac:dyDescent="0.95">
      <c r="A118" s="194">
        <v>9</v>
      </c>
      <c r="B118" s="195"/>
      <c r="C118" s="195"/>
      <c r="D118" s="195"/>
      <c r="E118" s="195"/>
      <c r="F118" s="195"/>
      <c r="G118" s="196"/>
      <c r="H118" s="197" t="s">
        <v>55</v>
      </c>
      <c r="I118" s="198"/>
      <c r="J118" s="198"/>
      <c r="K118" s="198"/>
      <c r="L118" s="198"/>
      <c r="M118" s="198"/>
      <c r="N118" s="199"/>
      <c r="O118" s="200"/>
      <c r="P118" s="195"/>
      <c r="Q118" s="195"/>
      <c r="R118" s="195"/>
      <c r="S118" s="195"/>
      <c r="T118" s="195"/>
      <c r="U118" s="195"/>
      <c r="V118" s="195"/>
      <c r="W118" s="195"/>
      <c r="X118" s="7" t="s">
        <v>25</v>
      </c>
      <c r="Y118" s="195"/>
      <c r="Z118" s="195"/>
      <c r="AA118" s="195"/>
      <c r="AB118" s="196"/>
      <c r="AC118" s="201"/>
      <c r="AD118" s="202"/>
      <c r="AE118" s="202"/>
      <c r="AF118" s="202"/>
      <c r="AG118" s="202"/>
      <c r="AH118" s="202"/>
      <c r="AI118" s="203"/>
      <c r="AJ118" s="201"/>
      <c r="AK118" s="202"/>
      <c r="AL118" s="202"/>
      <c r="AM118" s="202"/>
      <c r="AN118" s="202"/>
      <c r="AO118" s="202"/>
      <c r="AP118" s="203"/>
      <c r="AS118" s="5"/>
    </row>
    <row r="119" spans="1:45" s="5" customFormat="1" ht="20.25" thickTop="1" thickBot="1" x14ac:dyDescent="0.35">
      <c r="R119" s="6"/>
      <c r="S119" s="6"/>
      <c r="T119" s="6"/>
      <c r="U119" s="6"/>
      <c r="V119" s="6"/>
      <c r="W119" s="6"/>
      <c r="X119" s="6"/>
    </row>
    <row r="120" spans="1:45" s="5" customFormat="1" ht="20.25" thickTop="1" thickBot="1" x14ac:dyDescent="0.35">
      <c r="A120" s="191" t="s">
        <v>26</v>
      </c>
      <c r="B120" s="192"/>
      <c r="C120" s="193"/>
      <c r="D120" s="191" t="s">
        <v>27</v>
      </c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3"/>
      <c r="R120" s="204" t="s">
        <v>54</v>
      </c>
      <c r="S120" s="205"/>
      <c r="T120" s="205"/>
      <c r="U120" s="205"/>
      <c r="V120" s="205"/>
      <c r="W120" s="205"/>
      <c r="X120" s="206"/>
      <c r="Y120" s="191" t="s">
        <v>28</v>
      </c>
      <c r="Z120" s="192"/>
      <c r="AA120" s="193"/>
      <c r="AB120" s="191" t="s">
        <v>29</v>
      </c>
      <c r="AC120" s="192"/>
      <c r="AD120" s="193"/>
      <c r="AE120" s="191" t="s">
        <v>30</v>
      </c>
      <c r="AF120" s="192"/>
      <c r="AG120" s="193"/>
      <c r="AH120" s="191" t="s">
        <v>31</v>
      </c>
      <c r="AI120" s="192"/>
      <c r="AJ120" s="193"/>
      <c r="AK120" s="191" t="s">
        <v>32</v>
      </c>
      <c r="AL120" s="192"/>
      <c r="AM120" s="193"/>
      <c r="AN120" s="191" t="s">
        <v>33</v>
      </c>
      <c r="AO120" s="192"/>
      <c r="AP120" s="193"/>
    </row>
    <row r="121" spans="1:45" s="16" customFormat="1" ht="48" thickTop="1" thickBot="1" x14ac:dyDescent="0.75">
      <c r="A121" s="179"/>
      <c r="B121" s="180"/>
      <c r="C121" s="181"/>
      <c r="D121" s="182">
        <f>'Mapa 32'!W48</f>
        <v>0</v>
      </c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4"/>
      <c r="R121" s="185">
        <f>'Mapa 32'!W49</f>
        <v>0</v>
      </c>
      <c r="S121" s="186"/>
      <c r="T121" s="186"/>
      <c r="U121" s="186"/>
      <c r="V121" s="186"/>
      <c r="W121" s="186"/>
      <c r="X121" s="187"/>
      <c r="Y121" s="188"/>
      <c r="Z121" s="189"/>
      <c r="AA121" s="190"/>
      <c r="AB121" s="188"/>
      <c r="AC121" s="189"/>
      <c r="AD121" s="190"/>
      <c r="AE121" s="188"/>
      <c r="AF121" s="189"/>
      <c r="AG121" s="190"/>
      <c r="AH121" s="188"/>
      <c r="AI121" s="189"/>
      <c r="AJ121" s="190"/>
      <c r="AK121" s="188"/>
      <c r="AL121" s="189"/>
      <c r="AM121" s="190"/>
      <c r="AN121" s="188"/>
      <c r="AO121" s="189"/>
      <c r="AP121" s="190"/>
      <c r="AS121" s="17"/>
    </row>
    <row r="122" spans="1:45" s="16" customFormat="1" ht="48" customHeight="1" thickTop="1" thickBot="1" x14ac:dyDescent="0.75">
      <c r="A122" s="179"/>
      <c r="B122" s="180"/>
      <c r="C122" s="181"/>
      <c r="D122" s="182">
        <f>'Mapa 32'!W50</f>
        <v>0</v>
      </c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4"/>
      <c r="R122" s="185">
        <f>'Mapa 32'!W51</f>
        <v>0</v>
      </c>
      <c r="S122" s="186"/>
      <c r="T122" s="186"/>
      <c r="U122" s="186"/>
      <c r="V122" s="186"/>
      <c r="W122" s="186"/>
      <c r="X122" s="187"/>
      <c r="Y122" s="188"/>
      <c r="Z122" s="189"/>
      <c r="AA122" s="190"/>
      <c r="AB122" s="188"/>
      <c r="AC122" s="189"/>
      <c r="AD122" s="190"/>
      <c r="AE122" s="188"/>
      <c r="AF122" s="189"/>
      <c r="AG122" s="190"/>
      <c r="AH122" s="188"/>
      <c r="AI122" s="189"/>
      <c r="AJ122" s="190"/>
      <c r="AK122" s="188"/>
      <c r="AL122" s="189"/>
      <c r="AM122" s="190"/>
      <c r="AN122" s="188"/>
      <c r="AO122" s="189"/>
      <c r="AP122" s="190"/>
    </row>
    <row r="123" spans="1:45" s="5" customFormat="1" ht="24" customHeight="1" thickTop="1" x14ac:dyDescent="0.3">
      <c r="R123" s="6"/>
      <c r="S123" s="6"/>
      <c r="T123" s="6"/>
      <c r="U123" s="6"/>
      <c r="V123" s="6"/>
      <c r="W123" s="6"/>
      <c r="X123" s="6"/>
    </row>
    <row r="124" spans="1:45" s="5" customFormat="1" ht="19.5" thickBot="1" x14ac:dyDescent="0.35">
      <c r="A124" s="177" t="s">
        <v>34</v>
      </c>
      <c r="B124" s="177"/>
      <c r="C124" s="177"/>
      <c r="D124" s="177"/>
      <c r="E124" s="177"/>
      <c r="F124" s="92"/>
      <c r="G124" s="92"/>
      <c r="H124" s="8"/>
      <c r="I124" s="8"/>
      <c r="J124" s="8"/>
      <c r="K124" s="8"/>
      <c r="L124" s="8"/>
      <c r="M124" s="8"/>
      <c r="N124" s="8"/>
      <c r="O124" s="8"/>
      <c r="P124" s="8"/>
      <c r="Q124" s="177" t="s">
        <v>35</v>
      </c>
      <c r="R124" s="177"/>
      <c r="S124" s="177"/>
      <c r="T124" s="177"/>
      <c r="U124" s="177"/>
      <c r="V124" s="177"/>
      <c r="W124" s="177"/>
      <c r="X124" s="9"/>
      <c r="Y124" s="92"/>
      <c r="Z124" s="92"/>
      <c r="AA124" s="92"/>
      <c r="AB124" s="8"/>
      <c r="AC124" s="8"/>
      <c r="AD124" s="8"/>
      <c r="AE124" s="8"/>
      <c r="AF124" s="8"/>
      <c r="AG124" s="8"/>
      <c r="AH124" s="8"/>
      <c r="AI124" s="177" t="s">
        <v>36</v>
      </c>
      <c r="AJ124" s="177"/>
      <c r="AK124" s="177"/>
      <c r="AL124" s="178"/>
      <c r="AM124" s="178"/>
      <c r="AN124" s="10" t="s">
        <v>25</v>
      </c>
      <c r="AO124" s="178"/>
      <c r="AP124" s="178"/>
    </row>
    <row r="125" spans="1:45" ht="15.75" thickTop="1" x14ac:dyDescent="0.25"/>
    <row r="126" spans="1:45" s="11" customFormat="1" ht="12.75" x14ac:dyDescent="0.2">
      <c r="R126" s="12"/>
      <c r="S126" s="12"/>
      <c r="T126" s="12"/>
      <c r="U126" s="12"/>
      <c r="V126" s="12"/>
      <c r="W126" s="12"/>
      <c r="X126" s="12"/>
    </row>
    <row r="127" spans="1:45" s="11" customFormat="1" ht="36" x14ac:dyDescent="0.55000000000000004">
      <c r="A127" s="207" t="str">
        <f>SORTEIO!$A$7</f>
        <v>Campeonato Nacional</v>
      </c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/>
      <c r="AH127" s="207"/>
      <c r="AI127" s="207"/>
      <c r="AJ127" s="207"/>
      <c r="AK127" s="207"/>
      <c r="AL127" s="207"/>
      <c r="AM127" s="207"/>
      <c r="AN127" s="207"/>
      <c r="AO127" s="207"/>
      <c r="AP127" s="207"/>
    </row>
    <row r="128" spans="1:45" s="13" customFormat="1" ht="36" x14ac:dyDescent="0.55000000000000004">
      <c r="A128" s="208" t="s">
        <v>18</v>
      </c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8"/>
      <c r="AK128" s="208"/>
      <c r="AL128" s="208"/>
      <c r="AM128" s="208"/>
      <c r="AN128" s="208"/>
      <c r="AO128" s="208"/>
      <c r="AP128" s="208"/>
    </row>
    <row r="129" spans="1:45" s="14" customFormat="1" ht="27" thickBot="1" x14ac:dyDescent="0.45">
      <c r="A129" s="209" t="str">
        <f>CONCATENATE(SORTEIO!B40," ",SORTEIO!B42)</f>
        <v xml:space="preserve"> </v>
      </c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5"/>
      <c r="P129" s="5"/>
      <c r="Q129" s="5"/>
      <c r="R129" s="6"/>
      <c r="S129" s="6"/>
      <c r="T129" s="6"/>
      <c r="U129" s="6"/>
      <c r="V129" s="6"/>
      <c r="W129" s="6"/>
      <c r="X129" s="6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:45" s="5" customFormat="1" ht="27.75" thickTop="1" thickBot="1" x14ac:dyDescent="0.45">
      <c r="A130" s="210" t="s">
        <v>19</v>
      </c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2"/>
    </row>
    <row r="131" spans="1:45" s="14" customFormat="1" ht="27.75" thickTop="1" thickBot="1" x14ac:dyDescent="0.45">
      <c r="A131" s="191" t="s">
        <v>20</v>
      </c>
      <c r="B131" s="192"/>
      <c r="C131" s="192"/>
      <c r="D131" s="192"/>
      <c r="E131" s="192"/>
      <c r="F131" s="192"/>
      <c r="G131" s="193"/>
      <c r="H131" s="191" t="s">
        <v>21</v>
      </c>
      <c r="I131" s="192"/>
      <c r="J131" s="192"/>
      <c r="K131" s="192"/>
      <c r="L131" s="192"/>
      <c r="M131" s="192"/>
      <c r="N131" s="193"/>
      <c r="O131" s="191" t="s">
        <v>22</v>
      </c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3"/>
      <c r="AC131" s="191" t="s">
        <v>23</v>
      </c>
      <c r="AD131" s="192"/>
      <c r="AE131" s="192"/>
      <c r="AF131" s="192"/>
      <c r="AG131" s="192"/>
      <c r="AH131" s="192"/>
      <c r="AI131" s="193"/>
      <c r="AJ131" s="191" t="s">
        <v>24</v>
      </c>
      <c r="AK131" s="192"/>
      <c r="AL131" s="192"/>
      <c r="AM131" s="192"/>
      <c r="AN131" s="192"/>
      <c r="AO131" s="192"/>
      <c r="AP131" s="193"/>
    </row>
    <row r="132" spans="1:45" s="5" customFormat="1" ht="63" thickTop="1" thickBot="1" x14ac:dyDescent="0.35">
      <c r="A132" s="194">
        <v>10</v>
      </c>
      <c r="B132" s="195"/>
      <c r="C132" s="195"/>
      <c r="D132" s="195"/>
      <c r="E132" s="195"/>
      <c r="F132" s="195"/>
      <c r="G132" s="196"/>
      <c r="H132" s="197" t="s">
        <v>55</v>
      </c>
      <c r="I132" s="198"/>
      <c r="J132" s="198"/>
      <c r="K132" s="198"/>
      <c r="L132" s="198"/>
      <c r="M132" s="198"/>
      <c r="N132" s="199"/>
      <c r="O132" s="200"/>
      <c r="P132" s="195"/>
      <c r="Q132" s="195"/>
      <c r="R132" s="195"/>
      <c r="S132" s="195"/>
      <c r="T132" s="195"/>
      <c r="U132" s="195"/>
      <c r="V132" s="195"/>
      <c r="W132" s="195"/>
      <c r="X132" s="7" t="s">
        <v>25</v>
      </c>
      <c r="Y132" s="195"/>
      <c r="Z132" s="195"/>
      <c r="AA132" s="195"/>
      <c r="AB132" s="196"/>
      <c r="AC132" s="201"/>
      <c r="AD132" s="202"/>
      <c r="AE132" s="202"/>
      <c r="AF132" s="202"/>
      <c r="AG132" s="202"/>
      <c r="AH132" s="202"/>
      <c r="AI132" s="203"/>
      <c r="AJ132" s="201"/>
      <c r="AK132" s="202"/>
      <c r="AL132" s="202"/>
      <c r="AM132" s="202"/>
      <c r="AN132" s="202"/>
      <c r="AO132" s="202"/>
      <c r="AP132" s="203"/>
    </row>
    <row r="133" spans="1:45" s="15" customFormat="1" ht="63" thickTop="1" thickBot="1" x14ac:dyDescent="0.9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6"/>
      <c r="S133" s="6"/>
      <c r="T133" s="6"/>
      <c r="U133" s="6"/>
      <c r="V133" s="6"/>
      <c r="W133" s="6"/>
      <c r="X133" s="6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S133" s="5"/>
    </row>
    <row r="134" spans="1:45" s="5" customFormat="1" ht="20.25" thickTop="1" thickBot="1" x14ac:dyDescent="0.35">
      <c r="A134" s="191" t="s">
        <v>26</v>
      </c>
      <c r="B134" s="192"/>
      <c r="C134" s="193"/>
      <c r="D134" s="191" t="s">
        <v>27</v>
      </c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3"/>
      <c r="R134" s="204" t="s">
        <v>54</v>
      </c>
      <c r="S134" s="205"/>
      <c r="T134" s="205"/>
      <c r="U134" s="205"/>
      <c r="V134" s="205"/>
      <c r="W134" s="205"/>
      <c r="X134" s="206"/>
      <c r="Y134" s="191" t="s">
        <v>28</v>
      </c>
      <c r="Z134" s="192"/>
      <c r="AA134" s="193"/>
      <c r="AB134" s="191" t="s">
        <v>29</v>
      </c>
      <c r="AC134" s="192"/>
      <c r="AD134" s="193"/>
      <c r="AE134" s="191" t="s">
        <v>30</v>
      </c>
      <c r="AF134" s="192"/>
      <c r="AG134" s="193"/>
      <c r="AH134" s="191" t="s">
        <v>31</v>
      </c>
      <c r="AI134" s="192"/>
      <c r="AJ134" s="193"/>
      <c r="AK134" s="191" t="s">
        <v>32</v>
      </c>
      <c r="AL134" s="192"/>
      <c r="AM134" s="193"/>
      <c r="AN134" s="191" t="s">
        <v>33</v>
      </c>
      <c r="AO134" s="192"/>
      <c r="AP134" s="193"/>
    </row>
    <row r="135" spans="1:45" s="5" customFormat="1" ht="20.25" customHeight="1" thickTop="1" thickBot="1" x14ac:dyDescent="0.4">
      <c r="A135" s="179"/>
      <c r="B135" s="180"/>
      <c r="C135" s="181"/>
      <c r="D135" s="182">
        <f>'Mapa 32'!W53</f>
        <v>0</v>
      </c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4"/>
      <c r="R135" s="185">
        <f>'Mapa 32'!W54</f>
        <v>0</v>
      </c>
      <c r="S135" s="186"/>
      <c r="T135" s="186"/>
      <c r="U135" s="186"/>
      <c r="V135" s="186"/>
      <c r="W135" s="186"/>
      <c r="X135" s="187"/>
      <c r="Y135" s="188"/>
      <c r="Z135" s="189"/>
      <c r="AA135" s="190"/>
      <c r="AB135" s="188"/>
      <c r="AC135" s="189"/>
      <c r="AD135" s="190"/>
      <c r="AE135" s="188"/>
      <c r="AF135" s="189"/>
      <c r="AG135" s="190"/>
      <c r="AH135" s="188"/>
      <c r="AI135" s="189"/>
      <c r="AJ135" s="190"/>
      <c r="AK135" s="188"/>
      <c r="AL135" s="189"/>
      <c r="AM135" s="190"/>
      <c r="AN135" s="188"/>
      <c r="AO135" s="189"/>
      <c r="AP135" s="190"/>
    </row>
    <row r="136" spans="1:45" s="16" customFormat="1" ht="48" thickTop="1" thickBot="1" x14ac:dyDescent="0.75">
      <c r="A136" s="179"/>
      <c r="B136" s="180"/>
      <c r="C136" s="181"/>
      <c r="D136" s="182">
        <f>'Mapa 32'!W55</f>
        <v>0</v>
      </c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4"/>
      <c r="R136" s="185">
        <f>'Mapa 32'!W56</f>
        <v>0</v>
      </c>
      <c r="S136" s="186"/>
      <c r="T136" s="186"/>
      <c r="U136" s="186"/>
      <c r="V136" s="186"/>
      <c r="W136" s="186"/>
      <c r="X136" s="187"/>
      <c r="Y136" s="188"/>
      <c r="Z136" s="189"/>
      <c r="AA136" s="190"/>
      <c r="AB136" s="188"/>
      <c r="AC136" s="189"/>
      <c r="AD136" s="190"/>
      <c r="AE136" s="188"/>
      <c r="AF136" s="189"/>
      <c r="AG136" s="190"/>
      <c r="AH136" s="188"/>
      <c r="AI136" s="189"/>
      <c r="AJ136" s="190"/>
      <c r="AK136" s="188"/>
      <c r="AL136" s="189"/>
      <c r="AM136" s="190"/>
      <c r="AN136" s="188"/>
      <c r="AO136" s="189"/>
      <c r="AP136" s="190"/>
      <c r="AS136" s="17"/>
    </row>
    <row r="137" spans="1:45" s="16" customFormat="1" ht="48" customHeight="1" thickTop="1" x14ac:dyDescent="0.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6"/>
      <c r="S137" s="6"/>
      <c r="T137" s="6"/>
      <c r="U137" s="6"/>
      <c r="V137" s="6"/>
      <c r="W137" s="6"/>
      <c r="X137" s="6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5" s="5" customFormat="1" ht="24" customHeight="1" thickBot="1" x14ac:dyDescent="0.35">
      <c r="A138" s="177" t="s">
        <v>34</v>
      </c>
      <c r="B138" s="177"/>
      <c r="C138" s="177"/>
      <c r="D138" s="177"/>
      <c r="E138" s="177"/>
      <c r="F138" s="92"/>
      <c r="G138" s="92"/>
      <c r="H138" s="8"/>
      <c r="I138" s="8"/>
      <c r="J138" s="8"/>
      <c r="K138" s="8"/>
      <c r="L138" s="8"/>
      <c r="M138" s="8"/>
      <c r="N138" s="8"/>
      <c r="O138" s="8"/>
      <c r="P138" s="8"/>
      <c r="Q138" s="177" t="s">
        <v>35</v>
      </c>
      <c r="R138" s="177"/>
      <c r="S138" s="177"/>
      <c r="T138" s="177"/>
      <c r="U138" s="177"/>
      <c r="V138" s="177"/>
      <c r="W138" s="177"/>
      <c r="X138" s="9"/>
      <c r="Y138" s="92"/>
      <c r="Z138" s="92"/>
      <c r="AA138" s="92"/>
      <c r="AB138" s="8"/>
      <c r="AC138" s="8"/>
      <c r="AD138" s="8"/>
      <c r="AE138" s="8"/>
      <c r="AF138" s="8"/>
      <c r="AG138" s="8"/>
      <c r="AH138" s="8"/>
      <c r="AI138" s="177" t="s">
        <v>36</v>
      </c>
      <c r="AJ138" s="177"/>
      <c r="AK138" s="177"/>
      <c r="AL138" s="178"/>
      <c r="AM138" s="178"/>
      <c r="AN138" s="10" t="s">
        <v>25</v>
      </c>
      <c r="AO138" s="178"/>
      <c r="AP138" s="178"/>
    </row>
    <row r="139" spans="1:45" s="5" customFormat="1" ht="20.25" thickTop="1" thickBot="1" x14ac:dyDescent="0.35">
      <c r="A139" s="177" t="s">
        <v>34</v>
      </c>
      <c r="B139" s="177"/>
      <c r="C139" s="177"/>
      <c r="D139" s="177"/>
      <c r="E139" s="177"/>
      <c r="F139" s="92"/>
      <c r="G139" s="92"/>
      <c r="H139" s="8"/>
      <c r="I139" s="8"/>
      <c r="J139" s="8"/>
      <c r="K139" s="8"/>
      <c r="L139" s="8"/>
      <c r="M139" s="8"/>
      <c r="N139" s="8"/>
      <c r="O139" s="8"/>
      <c r="P139" s="8"/>
      <c r="Q139" s="177" t="s">
        <v>35</v>
      </c>
      <c r="R139" s="177"/>
      <c r="S139" s="177"/>
      <c r="T139" s="177"/>
      <c r="U139" s="177"/>
      <c r="V139" s="177"/>
      <c r="W139" s="177"/>
      <c r="X139" s="9"/>
      <c r="Y139" s="92"/>
      <c r="Z139" s="92"/>
      <c r="AA139" s="92"/>
      <c r="AB139" s="8"/>
      <c r="AC139" s="8"/>
      <c r="AD139" s="8"/>
      <c r="AE139" s="8"/>
      <c r="AF139" s="8"/>
      <c r="AG139" s="8"/>
      <c r="AH139" s="8"/>
      <c r="AI139" s="177" t="s">
        <v>36</v>
      </c>
      <c r="AJ139" s="177"/>
      <c r="AK139" s="177"/>
      <c r="AL139" s="178"/>
      <c r="AM139" s="178"/>
      <c r="AN139" s="10" t="s">
        <v>25</v>
      </c>
      <c r="AO139" s="178"/>
      <c r="AP139" s="178"/>
    </row>
    <row r="140" spans="1:45" ht="15.75" thickTop="1" x14ac:dyDescent="0.25"/>
    <row r="142" spans="1:45" ht="36" x14ac:dyDescent="0.55000000000000004">
      <c r="A142" s="207" t="str">
        <f>SORTEIO!$A$7</f>
        <v>Campeonato Nacional</v>
      </c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</row>
    <row r="143" spans="1:45" ht="26.25" x14ac:dyDescent="0.4">
      <c r="A143" s="208" t="s">
        <v>18</v>
      </c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8"/>
      <c r="AJ143" s="208"/>
      <c r="AK143" s="208"/>
      <c r="AL143" s="208"/>
      <c r="AM143" s="208"/>
      <c r="AN143" s="208"/>
      <c r="AO143" s="208"/>
      <c r="AP143" s="208"/>
    </row>
    <row r="144" spans="1:45" ht="19.5" thickBot="1" x14ac:dyDescent="0.35">
      <c r="A144" s="209" t="str">
        <f>CONCATENATE(SORTEIO!B55," ",SORTEIO!B57)</f>
        <v xml:space="preserve"> </v>
      </c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5"/>
      <c r="P144" s="5"/>
      <c r="Q144" s="5"/>
      <c r="R144" s="6"/>
      <c r="S144" s="6"/>
      <c r="T144" s="6"/>
      <c r="U144" s="6"/>
      <c r="V144" s="6"/>
      <c r="W144" s="6"/>
      <c r="X144" s="6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:42" ht="27.75" thickTop="1" thickBot="1" x14ac:dyDescent="0.45">
      <c r="A145" s="210" t="s">
        <v>19</v>
      </c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2"/>
    </row>
    <row r="146" spans="1:42" ht="20.25" thickTop="1" thickBot="1" x14ac:dyDescent="0.35">
      <c r="A146" s="191" t="s">
        <v>20</v>
      </c>
      <c r="B146" s="192"/>
      <c r="C146" s="192"/>
      <c r="D146" s="192"/>
      <c r="E146" s="192"/>
      <c r="F146" s="192"/>
      <c r="G146" s="193"/>
      <c r="H146" s="191" t="s">
        <v>21</v>
      </c>
      <c r="I146" s="192"/>
      <c r="J146" s="192"/>
      <c r="K146" s="192"/>
      <c r="L146" s="192"/>
      <c r="M146" s="192"/>
      <c r="N146" s="193"/>
      <c r="O146" s="191" t="s">
        <v>22</v>
      </c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3"/>
      <c r="AC146" s="191" t="s">
        <v>23</v>
      </c>
      <c r="AD146" s="192"/>
      <c r="AE146" s="192"/>
      <c r="AF146" s="192"/>
      <c r="AG146" s="192"/>
      <c r="AH146" s="192"/>
      <c r="AI146" s="193"/>
      <c r="AJ146" s="191" t="s">
        <v>24</v>
      </c>
      <c r="AK146" s="192"/>
      <c r="AL146" s="192"/>
      <c r="AM146" s="192"/>
      <c r="AN146" s="192"/>
      <c r="AO146" s="192"/>
      <c r="AP146" s="193"/>
    </row>
    <row r="147" spans="1:42" ht="63" thickTop="1" thickBot="1" x14ac:dyDescent="0.3">
      <c r="A147" s="194">
        <v>11</v>
      </c>
      <c r="B147" s="195"/>
      <c r="C147" s="195"/>
      <c r="D147" s="195"/>
      <c r="E147" s="195"/>
      <c r="F147" s="195"/>
      <c r="G147" s="196"/>
      <c r="H147" s="197" t="s">
        <v>55</v>
      </c>
      <c r="I147" s="198"/>
      <c r="J147" s="198"/>
      <c r="K147" s="198"/>
      <c r="L147" s="198"/>
      <c r="M147" s="198"/>
      <c r="N147" s="199"/>
      <c r="O147" s="200"/>
      <c r="P147" s="195"/>
      <c r="Q147" s="195"/>
      <c r="R147" s="195"/>
      <c r="S147" s="195"/>
      <c r="T147" s="195"/>
      <c r="U147" s="195"/>
      <c r="V147" s="195"/>
      <c r="W147" s="195"/>
      <c r="X147" s="7" t="s">
        <v>25</v>
      </c>
      <c r="Y147" s="195"/>
      <c r="Z147" s="195"/>
      <c r="AA147" s="195"/>
      <c r="AB147" s="196"/>
      <c r="AC147" s="201"/>
      <c r="AD147" s="202"/>
      <c r="AE147" s="202"/>
      <c r="AF147" s="202"/>
      <c r="AG147" s="202"/>
      <c r="AH147" s="202"/>
      <c r="AI147" s="203"/>
      <c r="AJ147" s="201"/>
      <c r="AK147" s="202"/>
      <c r="AL147" s="202"/>
      <c r="AM147" s="202"/>
      <c r="AN147" s="202"/>
      <c r="AO147" s="202"/>
      <c r="AP147" s="203"/>
    </row>
    <row r="148" spans="1:42" ht="20.25" thickTop="1" thickBo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6"/>
      <c r="S148" s="6"/>
      <c r="T148" s="6"/>
      <c r="U148" s="6"/>
      <c r="V148" s="6"/>
      <c r="W148" s="6"/>
      <c r="X148" s="6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:42" ht="20.25" thickTop="1" thickBot="1" x14ac:dyDescent="0.35">
      <c r="A149" s="191" t="s">
        <v>26</v>
      </c>
      <c r="B149" s="192"/>
      <c r="C149" s="193"/>
      <c r="D149" s="191" t="s">
        <v>27</v>
      </c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3"/>
      <c r="R149" s="204" t="s">
        <v>54</v>
      </c>
      <c r="S149" s="205"/>
      <c r="T149" s="205"/>
      <c r="U149" s="205"/>
      <c r="V149" s="205"/>
      <c r="W149" s="205"/>
      <c r="X149" s="206"/>
      <c r="Y149" s="191" t="s">
        <v>28</v>
      </c>
      <c r="Z149" s="192"/>
      <c r="AA149" s="193"/>
      <c r="AB149" s="191" t="s">
        <v>29</v>
      </c>
      <c r="AC149" s="192"/>
      <c r="AD149" s="193"/>
      <c r="AE149" s="191" t="s">
        <v>30</v>
      </c>
      <c r="AF149" s="192"/>
      <c r="AG149" s="193"/>
      <c r="AH149" s="191" t="s">
        <v>31</v>
      </c>
      <c r="AI149" s="192"/>
      <c r="AJ149" s="193"/>
      <c r="AK149" s="191" t="s">
        <v>32</v>
      </c>
      <c r="AL149" s="192"/>
      <c r="AM149" s="193"/>
      <c r="AN149" s="191" t="s">
        <v>33</v>
      </c>
      <c r="AO149" s="192"/>
      <c r="AP149" s="193"/>
    </row>
    <row r="150" spans="1:42" ht="24.75" thickTop="1" thickBot="1" x14ac:dyDescent="0.4">
      <c r="A150" s="179"/>
      <c r="B150" s="180"/>
      <c r="C150" s="181"/>
      <c r="D150" s="182">
        <f>'Mapa 32'!W58</f>
        <v>0</v>
      </c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4"/>
      <c r="R150" s="185">
        <f>'Mapa 32'!W59</f>
        <v>0</v>
      </c>
      <c r="S150" s="186"/>
      <c r="T150" s="186"/>
      <c r="U150" s="186"/>
      <c r="V150" s="186"/>
      <c r="W150" s="186"/>
      <c r="X150" s="187"/>
      <c r="Y150" s="188"/>
      <c r="Z150" s="189"/>
      <c r="AA150" s="190"/>
      <c r="AB150" s="188"/>
      <c r="AC150" s="189"/>
      <c r="AD150" s="190"/>
      <c r="AE150" s="188"/>
      <c r="AF150" s="189"/>
      <c r="AG150" s="190"/>
      <c r="AH150" s="188"/>
      <c r="AI150" s="189"/>
      <c r="AJ150" s="190"/>
      <c r="AK150" s="188"/>
      <c r="AL150" s="189"/>
      <c r="AM150" s="190"/>
      <c r="AN150" s="188"/>
      <c r="AO150" s="189"/>
      <c r="AP150" s="190"/>
    </row>
    <row r="151" spans="1:42" ht="24.75" thickTop="1" thickBot="1" x14ac:dyDescent="0.4">
      <c r="A151" s="179"/>
      <c r="B151" s="180"/>
      <c r="C151" s="181"/>
      <c r="D151" s="182">
        <f>'Mapa 32'!W60</f>
        <v>0</v>
      </c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4"/>
      <c r="R151" s="185">
        <f>'Mapa 32'!W61</f>
        <v>0</v>
      </c>
      <c r="S151" s="186"/>
      <c r="T151" s="186"/>
      <c r="U151" s="186"/>
      <c r="V151" s="186"/>
      <c r="W151" s="186"/>
      <c r="X151" s="187"/>
      <c r="Y151" s="188"/>
      <c r="Z151" s="189"/>
      <c r="AA151" s="190"/>
      <c r="AB151" s="188"/>
      <c r="AC151" s="189"/>
      <c r="AD151" s="190"/>
      <c r="AE151" s="188"/>
      <c r="AF151" s="189"/>
      <c r="AG151" s="190"/>
      <c r="AH151" s="188"/>
      <c r="AI151" s="189"/>
      <c r="AJ151" s="190"/>
      <c r="AK151" s="188"/>
      <c r="AL151" s="189"/>
      <c r="AM151" s="190"/>
      <c r="AN151" s="188"/>
      <c r="AO151" s="189"/>
      <c r="AP151" s="190"/>
    </row>
    <row r="152" spans="1:42" ht="19.5" thickTop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6"/>
      <c r="S152" s="6"/>
      <c r="T152" s="6"/>
      <c r="U152" s="6"/>
      <c r="V152" s="6"/>
      <c r="W152" s="6"/>
      <c r="X152" s="6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1:42" ht="19.5" thickBot="1" x14ac:dyDescent="0.35">
      <c r="A153" s="177" t="s">
        <v>34</v>
      </c>
      <c r="B153" s="177"/>
      <c r="C153" s="177"/>
      <c r="D153" s="177"/>
      <c r="E153" s="177"/>
      <c r="F153" s="92"/>
      <c r="G153" s="92"/>
      <c r="H153" s="8"/>
      <c r="I153" s="8"/>
      <c r="J153" s="8"/>
      <c r="K153" s="8"/>
      <c r="L153" s="8"/>
      <c r="M153" s="8"/>
      <c r="N153" s="8"/>
      <c r="O153" s="8"/>
      <c r="P153" s="8"/>
      <c r="Q153" s="177" t="s">
        <v>35</v>
      </c>
      <c r="R153" s="177"/>
      <c r="S153" s="177"/>
      <c r="T153" s="177"/>
      <c r="U153" s="177"/>
      <c r="V153" s="177"/>
      <c r="W153" s="177"/>
      <c r="X153" s="9"/>
      <c r="Y153" s="92"/>
      <c r="Z153" s="92"/>
      <c r="AA153" s="92"/>
      <c r="AB153" s="8"/>
      <c r="AC153" s="8"/>
      <c r="AD153" s="8"/>
      <c r="AE153" s="8"/>
      <c r="AF153" s="8"/>
      <c r="AG153" s="8"/>
      <c r="AH153" s="8"/>
      <c r="AI153" s="177" t="s">
        <v>36</v>
      </c>
      <c r="AJ153" s="177"/>
      <c r="AK153" s="177"/>
      <c r="AL153" s="178"/>
      <c r="AM153" s="178"/>
      <c r="AN153" s="10" t="s">
        <v>25</v>
      </c>
      <c r="AO153" s="178"/>
      <c r="AP153" s="178"/>
    </row>
    <row r="154" spans="1:42" ht="15.75" thickTop="1" x14ac:dyDescent="0.25"/>
    <row r="156" spans="1:42" ht="36" x14ac:dyDescent="0.55000000000000004">
      <c r="A156" s="207" t="str">
        <f>SORTEIO!$A$7</f>
        <v>Campeonato Nacional</v>
      </c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</row>
    <row r="157" spans="1:42" ht="26.25" x14ac:dyDescent="0.4">
      <c r="A157" s="208" t="s">
        <v>18</v>
      </c>
      <c r="B157" s="208"/>
      <c r="C157" s="208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</row>
    <row r="158" spans="1:42" ht="19.5" thickBot="1" x14ac:dyDescent="0.35">
      <c r="A158" s="209" t="str">
        <f>CONCATENATE(SORTEIO!B69," ",SORTEIO!B71)</f>
        <v xml:space="preserve"> </v>
      </c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5"/>
      <c r="P158" s="5"/>
      <c r="Q158" s="5"/>
      <c r="R158" s="6"/>
      <c r="S158" s="6"/>
      <c r="T158" s="6"/>
      <c r="U158" s="6"/>
      <c r="V158" s="6"/>
      <c r="W158" s="6"/>
      <c r="X158" s="6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1:42" ht="27.75" thickTop="1" thickBot="1" x14ac:dyDescent="0.45">
      <c r="A159" s="210" t="s">
        <v>19</v>
      </c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2"/>
    </row>
    <row r="160" spans="1:42" ht="20.25" thickTop="1" thickBot="1" x14ac:dyDescent="0.35">
      <c r="A160" s="191" t="s">
        <v>20</v>
      </c>
      <c r="B160" s="192"/>
      <c r="C160" s="192"/>
      <c r="D160" s="192"/>
      <c r="E160" s="192"/>
      <c r="F160" s="192"/>
      <c r="G160" s="193"/>
      <c r="H160" s="191" t="s">
        <v>21</v>
      </c>
      <c r="I160" s="192"/>
      <c r="J160" s="192"/>
      <c r="K160" s="192"/>
      <c r="L160" s="192"/>
      <c r="M160" s="192"/>
      <c r="N160" s="193"/>
      <c r="O160" s="191" t="s">
        <v>22</v>
      </c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3"/>
      <c r="AC160" s="191" t="s">
        <v>23</v>
      </c>
      <c r="AD160" s="192"/>
      <c r="AE160" s="192"/>
      <c r="AF160" s="192"/>
      <c r="AG160" s="192"/>
      <c r="AH160" s="192"/>
      <c r="AI160" s="193"/>
      <c r="AJ160" s="191" t="s">
        <v>24</v>
      </c>
      <c r="AK160" s="192"/>
      <c r="AL160" s="192"/>
      <c r="AM160" s="192"/>
      <c r="AN160" s="192"/>
      <c r="AO160" s="192"/>
      <c r="AP160" s="193"/>
    </row>
    <row r="161" spans="1:42" ht="63" thickTop="1" thickBot="1" x14ac:dyDescent="0.3">
      <c r="A161" s="194">
        <v>12</v>
      </c>
      <c r="B161" s="195"/>
      <c r="C161" s="195"/>
      <c r="D161" s="195"/>
      <c r="E161" s="195"/>
      <c r="F161" s="195"/>
      <c r="G161" s="196"/>
      <c r="H161" s="197" t="s">
        <v>55</v>
      </c>
      <c r="I161" s="198"/>
      <c r="J161" s="198"/>
      <c r="K161" s="198"/>
      <c r="L161" s="198"/>
      <c r="M161" s="198"/>
      <c r="N161" s="199"/>
      <c r="O161" s="200"/>
      <c r="P161" s="195"/>
      <c r="Q161" s="195"/>
      <c r="R161" s="195"/>
      <c r="S161" s="195"/>
      <c r="T161" s="195"/>
      <c r="U161" s="195"/>
      <c r="V161" s="195"/>
      <c r="W161" s="195"/>
      <c r="X161" s="7" t="s">
        <v>25</v>
      </c>
      <c r="Y161" s="195"/>
      <c r="Z161" s="195"/>
      <c r="AA161" s="195"/>
      <c r="AB161" s="196"/>
      <c r="AC161" s="201"/>
      <c r="AD161" s="202"/>
      <c r="AE161" s="202"/>
      <c r="AF161" s="202"/>
      <c r="AG161" s="202"/>
      <c r="AH161" s="202"/>
      <c r="AI161" s="203"/>
      <c r="AJ161" s="201"/>
      <c r="AK161" s="202"/>
      <c r="AL161" s="202"/>
      <c r="AM161" s="202"/>
      <c r="AN161" s="202"/>
      <c r="AO161" s="202"/>
      <c r="AP161" s="203"/>
    </row>
    <row r="162" spans="1:42" ht="20.25" thickTop="1" thickBo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6"/>
      <c r="S162" s="6"/>
      <c r="T162" s="6"/>
      <c r="U162" s="6"/>
      <c r="V162" s="6"/>
      <c r="W162" s="6"/>
      <c r="X162" s="6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1:42" ht="20.25" thickTop="1" thickBot="1" x14ac:dyDescent="0.35">
      <c r="A163" s="191" t="s">
        <v>26</v>
      </c>
      <c r="B163" s="192"/>
      <c r="C163" s="193"/>
      <c r="D163" s="191" t="s">
        <v>27</v>
      </c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3"/>
      <c r="R163" s="204" t="s">
        <v>54</v>
      </c>
      <c r="S163" s="205"/>
      <c r="T163" s="205"/>
      <c r="U163" s="205"/>
      <c r="V163" s="205"/>
      <c r="W163" s="205"/>
      <c r="X163" s="206"/>
      <c r="Y163" s="191" t="s">
        <v>28</v>
      </c>
      <c r="Z163" s="192"/>
      <c r="AA163" s="193"/>
      <c r="AB163" s="191" t="s">
        <v>29</v>
      </c>
      <c r="AC163" s="192"/>
      <c r="AD163" s="193"/>
      <c r="AE163" s="191" t="s">
        <v>30</v>
      </c>
      <c r="AF163" s="192"/>
      <c r="AG163" s="193"/>
      <c r="AH163" s="191" t="s">
        <v>31</v>
      </c>
      <c r="AI163" s="192"/>
      <c r="AJ163" s="193"/>
      <c r="AK163" s="191" t="s">
        <v>32</v>
      </c>
      <c r="AL163" s="192"/>
      <c r="AM163" s="193"/>
      <c r="AN163" s="191" t="s">
        <v>33</v>
      </c>
      <c r="AO163" s="192"/>
      <c r="AP163" s="193"/>
    </row>
    <row r="164" spans="1:42" ht="24.75" thickTop="1" thickBot="1" x14ac:dyDescent="0.4">
      <c r="A164" s="179"/>
      <c r="B164" s="180"/>
      <c r="C164" s="181"/>
      <c r="D164" s="182">
        <f>'Mapa 32'!W63</f>
        <v>0</v>
      </c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4"/>
      <c r="R164" s="185">
        <f>'Mapa 32'!W964</f>
        <v>0</v>
      </c>
      <c r="S164" s="186"/>
      <c r="T164" s="186"/>
      <c r="U164" s="186"/>
      <c r="V164" s="186"/>
      <c r="W164" s="186"/>
      <c r="X164" s="187"/>
      <c r="Y164" s="188"/>
      <c r="Z164" s="189"/>
      <c r="AA164" s="190"/>
      <c r="AB164" s="188"/>
      <c r="AC164" s="189"/>
      <c r="AD164" s="190"/>
      <c r="AE164" s="188"/>
      <c r="AF164" s="189"/>
      <c r="AG164" s="190"/>
      <c r="AH164" s="188"/>
      <c r="AI164" s="189"/>
      <c r="AJ164" s="190"/>
      <c r="AK164" s="188"/>
      <c r="AL164" s="189"/>
      <c r="AM164" s="190"/>
      <c r="AN164" s="188"/>
      <c r="AO164" s="189"/>
      <c r="AP164" s="190"/>
    </row>
    <row r="165" spans="1:42" ht="24.75" thickTop="1" thickBot="1" x14ac:dyDescent="0.4">
      <c r="A165" s="179"/>
      <c r="B165" s="180"/>
      <c r="C165" s="181"/>
      <c r="D165" s="182">
        <f>'Mapa 32'!W65</f>
        <v>0</v>
      </c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4"/>
      <c r="R165" s="185">
        <f>'Mapa 32'!W66</f>
        <v>0</v>
      </c>
      <c r="S165" s="186"/>
      <c r="T165" s="186"/>
      <c r="U165" s="186"/>
      <c r="V165" s="186"/>
      <c r="W165" s="186"/>
      <c r="X165" s="187"/>
      <c r="Y165" s="188"/>
      <c r="Z165" s="189"/>
      <c r="AA165" s="190"/>
      <c r="AB165" s="188"/>
      <c r="AC165" s="189"/>
      <c r="AD165" s="190"/>
      <c r="AE165" s="188"/>
      <c r="AF165" s="189"/>
      <c r="AG165" s="190"/>
      <c r="AH165" s="188"/>
      <c r="AI165" s="189"/>
      <c r="AJ165" s="190"/>
      <c r="AK165" s="188"/>
      <c r="AL165" s="189"/>
      <c r="AM165" s="190"/>
      <c r="AN165" s="188"/>
      <c r="AO165" s="189"/>
      <c r="AP165" s="190"/>
    </row>
    <row r="166" spans="1:42" ht="19.5" thickTop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6"/>
      <c r="S166" s="6"/>
      <c r="T166" s="6"/>
      <c r="U166" s="6"/>
      <c r="V166" s="6"/>
      <c r="W166" s="6"/>
      <c r="X166" s="6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1:42" ht="19.5" thickBot="1" x14ac:dyDescent="0.35">
      <c r="A167" s="177" t="s">
        <v>34</v>
      </c>
      <c r="B167" s="177"/>
      <c r="C167" s="177"/>
      <c r="D167" s="177"/>
      <c r="E167" s="177"/>
      <c r="F167" s="92"/>
      <c r="G167" s="92"/>
      <c r="H167" s="8"/>
      <c r="I167" s="8"/>
      <c r="J167" s="8"/>
      <c r="K167" s="8"/>
      <c r="L167" s="8"/>
      <c r="M167" s="8"/>
      <c r="N167" s="8"/>
      <c r="O167" s="8"/>
      <c r="P167" s="8"/>
      <c r="Q167" s="177" t="s">
        <v>35</v>
      </c>
      <c r="R167" s="177"/>
      <c r="S167" s="177"/>
      <c r="T167" s="177"/>
      <c r="U167" s="177"/>
      <c r="V167" s="177"/>
      <c r="W167" s="177"/>
      <c r="X167" s="9"/>
      <c r="Y167" s="92"/>
      <c r="Z167" s="92"/>
      <c r="AA167" s="92"/>
      <c r="AB167" s="8"/>
      <c r="AC167" s="8"/>
      <c r="AD167" s="8"/>
      <c r="AE167" s="8"/>
      <c r="AF167" s="8"/>
      <c r="AG167" s="8"/>
      <c r="AH167" s="8"/>
      <c r="AI167" s="177" t="s">
        <v>36</v>
      </c>
      <c r="AJ167" s="177"/>
      <c r="AK167" s="177"/>
      <c r="AL167" s="178"/>
      <c r="AM167" s="178"/>
      <c r="AN167" s="10" t="s">
        <v>25</v>
      </c>
      <c r="AO167" s="178"/>
      <c r="AP167" s="178"/>
    </row>
    <row r="168" spans="1:42" ht="15.75" thickTop="1" x14ac:dyDescent="0.25"/>
    <row r="170" spans="1:42" ht="36" x14ac:dyDescent="0.55000000000000004">
      <c r="A170" s="207" t="str">
        <f>SORTEIO!$A$7</f>
        <v>Campeonato Nacional</v>
      </c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  <c r="T170" s="207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/>
      <c r="AH170" s="207"/>
      <c r="AI170" s="207"/>
      <c r="AJ170" s="207"/>
      <c r="AK170" s="207"/>
      <c r="AL170" s="207"/>
      <c r="AM170" s="207"/>
      <c r="AN170" s="207"/>
      <c r="AO170" s="207"/>
      <c r="AP170" s="207"/>
    </row>
    <row r="171" spans="1:42" ht="26.25" x14ac:dyDescent="0.4">
      <c r="A171" s="208" t="s">
        <v>18</v>
      </c>
      <c r="B171" s="208"/>
      <c r="C171" s="208"/>
      <c r="D171" s="208"/>
      <c r="E171" s="208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8"/>
      <c r="AK171" s="208"/>
      <c r="AL171" s="208"/>
      <c r="AM171" s="208"/>
      <c r="AN171" s="208"/>
      <c r="AO171" s="208"/>
      <c r="AP171" s="208"/>
    </row>
    <row r="172" spans="1:42" ht="19.5" thickBot="1" x14ac:dyDescent="0.35">
      <c r="A172" s="209" t="str">
        <f>CONCATENATE(SORTEIO!B83," ",SORTEIO!B85)</f>
        <v xml:space="preserve"> </v>
      </c>
      <c r="B172" s="209"/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5"/>
      <c r="P172" s="5"/>
      <c r="Q172" s="5"/>
      <c r="R172" s="6"/>
      <c r="S172" s="6"/>
      <c r="T172" s="6"/>
      <c r="U172" s="6"/>
      <c r="V172" s="6"/>
      <c r="W172" s="6"/>
      <c r="X172" s="6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1:42" ht="27.75" thickTop="1" thickBot="1" x14ac:dyDescent="0.45">
      <c r="A173" s="210" t="s">
        <v>19</v>
      </c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2"/>
    </row>
    <row r="174" spans="1:42" ht="20.25" thickTop="1" thickBot="1" x14ac:dyDescent="0.35">
      <c r="A174" s="191" t="s">
        <v>20</v>
      </c>
      <c r="B174" s="192"/>
      <c r="C174" s="192"/>
      <c r="D174" s="192"/>
      <c r="E174" s="192"/>
      <c r="F174" s="192"/>
      <c r="G174" s="193"/>
      <c r="H174" s="191" t="s">
        <v>21</v>
      </c>
      <c r="I174" s="192"/>
      <c r="J174" s="192"/>
      <c r="K174" s="192"/>
      <c r="L174" s="192"/>
      <c r="M174" s="192"/>
      <c r="N174" s="193"/>
      <c r="O174" s="191" t="s">
        <v>22</v>
      </c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3"/>
      <c r="AC174" s="191" t="s">
        <v>23</v>
      </c>
      <c r="AD174" s="192"/>
      <c r="AE174" s="192"/>
      <c r="AF174" s="192"/>
      <c r="AG174" s="192"/>
      <c r="AH174" s="192"/>
      <c r="AI174" s="193"/>
      <c r="AJ174" s="191" t="s">
        <v>24</v>
      </c>
      <c r="AK174" s="192"/>
      <c r="AL174" s="192"/>
      <c r="AM174" s="192"/>
      <c r="AN174" s="192"/>
      <c r="AO174" s="192"/>
      <c r="AP174" s="193"/>
    </row>
    <row r="175" spans="1:42" ht="63" thickTop="1" thickBot="1" x14ac:dyDescent="0.3">
      <c r="A175" s="194">
        <v>13</v>
      </c>
      <c r="B175" s="195"/>
      <c r="C175" s="195"/>
      <c r="D175" s="195"/>
      <c r="E175" s="195"/>
      <c r="F175" s="195"/>
      <c r="G175" s="196"/>
      <c r="H175" s="197" t="s">
        <v>55</v>
      </c>
      <c r="I175" s="198"/>
      <c r="J175" s="198"/>
      <c r="K175" s="198"/>
      <c r="L175" s="198"/>
      <c r="M175" s="198"/>
      <c r="N175" s="199"/>
      <c r="O175" s="200"/>
      <c r="P175" s="195"/>
      <c r="Q175" s="195"/>
      <c r="R175" s="195"/>
      <c r="S175" s="195"/>
      <c r="T175" s="195"/>
      <c r="U175" s="195"/>
      <c r="V175" s="195"/>
      <c r="W175" s="195"/>
      <c r="X175" s="7" t="s">
        <v>25</v>
      </c>
      <c r="Y175" s="195"/>
      <c r="Z175" s="195"/>
      <c r="AA175" s="195"/>
      <c r="AB175" s="196"/>
      <c r="AC175" s="201"/>
      <c r="AD175" s="202"/>
      <c r="AE175" s="202"/>
      <c r="AF175" s="202"/>
      <c r="AG175" s="202"/>
      <c r="AH175" s="202"/>
      <c r="AI175" s="203"/>
      <c r="AJ175" s="201"/>
      <c r="AK175" s="202"/>
      <c r="AL175" s="202"/>
      <c r="AM175" s="202"/>
      <c r="AN175" s="202"/>
      <c r="AO175" s="202"/>
      <c r="AP175" s="203"/>
    </row>
    <row r="176" spans="1:42" ht="20.25" thickTop="1" thickBo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6"/>
      <c r="S176" s="6"/>
      <c r="T176" s="6"/>
      <c r="U176" s="6"/>
      <c r="V176" s="6"/>
      <c r="W176" s="6"/>
      <c r="X176" s="6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1:42" ht="20.25" thickTop="1" thickBot="1" x14ac:dyDescent="0.35">
      <c r="A177" s="191" t="s">
        <v>26</v>
      </c>
      <c r="B177" s="192"/>
      <c r="C177" s="193"/>
      <c r="D177" s="191" t="s">
        <v>27</v>
      </c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3"/>
      <c r="R177" s="204" t="s">
        <v>54</v>
      </c>
      <c r="S177" s="205"/>
      <c r="T177" s="205"/>
      <c r="U177" s="205"/>
      <c r="V177" s="205"/>
      <c r="W177" s="205"/>
      <c r="X177" s="206"/>
      <c r="Y177" s="191" t="s">
        <v>28</v>
      </c>
      <c r="Z177" s="192"/>
      <c r="AA177" s="193"/>
      <c r="AB177" s="191" t="s">
        <v>29</v>
      </c>
      <c r="AC177" s="192"/>
      <c r="AD177" s="193"/>
      <c r="AE177" s="191" t="s">
        <v>30</v>
      </c>
      <c r="AF177" s="192"/>
      <c r="AG177" s="193"/>
      <c r="AH177" s="191" t="s">
        <v>31</v>
      </c>
      <c r="AI177" s="192"/>
      <c r="AJ177" s="193"/>
      <c r="AK177" s="191" t="s">
        <v>32</v>
      </c>
      <c r="AL177" s="192"/>
      <c r="AM177" s="193"/>
      <c r="AN177" s="191" t="s">
        <v>33</v>
      </c>
      <c r="AO177" s="192"/>
      <c r="AP177" s="193"/>
    </row>
    <row r="178" spans="1:42" ht="24.75" thickTop="1" thickBot="1" x14ac:dyDescent="0.4">
      <c r="A178" s="179"/>
      <c r="B178" s="180"/>
      <c r="C178" s="181"/>
      <c r="D178" s="182">
        <f>'Mapa 32'!W68</f>
        <v>0</v>
      </c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4"/>
      <c r="R178" s="185">
        <f>'Mapa 32'!W69</f>
        <v>0</v>
      </c>
      <c r="S178" s="186"/>
      <c r="T178" s="186"/>
      <c r="U178" s="186"/>
      <c r="V178" s="186"/>
      <c r="W178" s="186"/>
      <c r="X178" s="187"/>
      <c r="Y178" s="188"/>
      <c r="Z178" s="189"/>
      <c r="AA178" s="190"/>
      <c r="AB178" s="188"/>
      <c r="AC178" s="189"/>
      <c r="AD178" s="190"/>
      <c r="AE178" s="188"/>
      <c r="AF178" s="189"/>
      <c r="AG178" s="190"/>
      <c r="AH178" s="188"/>
      <c r="AI178" s="189"/>
      <c r="AJ178" s="190"/>
      <c r="AK178" s="188"/>
      <c r="AL178" s="189"/>
      <c r="AM178" s="190"/>
      <c r="AN178" s="188"/>
      <c r="AO178" s="189"/>
      <c r="AP178" s="190"/>
    </row>
    <row r="179" spans="1:42" ht="24.75" thickTop="1" thickBot="1" x14ac:dyDescent="0.4">
      <c r="A179" s="179"/>
      <c r="B179" s="180"/>
      <c r="C179" s="181"/>
      <c r="D179" s="182">
        <f>'Mapa 32'!W70</f>
        <v>0</v>
      </c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4"/>
      <c r="R179" s="185">
        <f>'Mapa 32'!W71</f>
        <v>0</v>
      </c>
      <c r="S179" s="186"/>
      <c r="T179" s="186"/>
      <c r="U179" s="186"/>
      <c r="V179" s="186"/>
      <c r="W179" s="186"/>
      <c r="X179" s="187"/>
      <c r="Y179" s="188"/>
      <c r="Z179" s="189"/>
      <c r="AA179" s="190"/>
      <c r="AB179" s="188"/>
      <c r="AC179" s="189"/>
      <c r="AD179" s="190"/>
      <c r="AE179" s="188"/>
      <c r="AF179" s="189"/>
      <c r="AG179" s="190"/>
      <c r="AH179" s="188"/>
      <c r="AI179" s="189"/>
      <c r="AJ179" s="190"/>
      <c r="AK179" s="188"/>
      <c r="AL179" s="189"/>
      <c r="AM179" s="190"/>
      <c r="AN179" s="188"/>
      <c r="AO179" s="189"/>
      <c r="AP179" s="190"/>
    </row>
    <row r="180" spans="1:42" ht="19.5" thickTop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6"/>
      <c r="S180" s="6"/>
      <c r="T180" s="6"/>
      <c r="U180" s="6"/>
      <c r="V180" s="6"/>
      <c r="W180" s="6"/>
      <c r="X180" s="6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1:42" ht="19.5" thickBot="1" x14ac:dyDescent="0.35">
      <c r="A181" s="177" t="s">
        <v>34</v>
      </c>
      <c r="B181" s="177"/>
      <c r="C181" s="177"/>
      <c r="D181" s="177"/>
      <c r="E181" s="177"/>
      <c r="F181" s="92"/>
      <c r="G181" s="92"/>
      <c r="H181" s="8"/>
      <c r="I181" s="8"/>
      <c r="J181" s="8"/>
      <c r="K181" s="8"/>
      <c r="L181" s="8"/>
      <c r="M181" s="8"/>
      <c r="N181" s="8"/>
      <c r="O181" s="8"/>
      <c r="P181" s="8"/>
      <c r="Q181" s="177" t="s">
        <v>35</v>
      </c>
      <c r="R181" s="177"/>
      <c r="S181" s="177"/>
      <c r="T181" s="177"/>
      <c r="U181" s="177"/>
      <c r="V181" s="177"/>
      <c r="W181" s="177"/>
      <c r="X181" s="9"/>
      <c r="Y181" s="92"/>
      <c r="Z181" s="92"/>
      <c r="AA181" s="92"/>
      <c r="AB181" s="8"/>
      <c r="AC181" s="8"/>
      <c r="AD181" s="8"/>
      <c r="AE181" s="8"/>
      <c r="AF181" s="8"/>
      <c r="AG181" s="8"/>
      <c r="AH181" s="8"/>
      <c r="AI181" s="177" t="s">
        <v>36</v>
      </c>
      <c r="AJ181" s="177"/>
      <c r="AK181" s="177"/>
      <c r="AL181" s="178"/>
      <c r="AM181" s="178"/>
      <c r="AN181" s="10" t="s">
        <v>25</v>
      </c>
      <c r="AO181" s="178"/>
      <c r="AP181" s="178"/>
    </row>
    <row r="182" spans="1:42" ht="15.75" thickTop="1" x14ac:dyDescent="0.25"/>
    <row r="184" spans="1:42" ht="36" x14ac:dyDescent="0.55000000000000004">
      <c r="A184" s="207" t="str">
        <f>SORTEIO!$A$7</f>
        <v>Campeonato Nacional</v>
      </c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7"/>
      <c r="AC184" s="207"/>
      <c r="AD184" s="207"/>
      <c r="AE184" s="207"/>
      <c r="AF184" s="207"/>
      <c r="AG184" s="207"/>
      <c r="AH184" s="207"/>
      <c r="AI184" s="207"/>
      <c r="AJ184" s="207"/>
      <c r="AK184" s="207"/>
      <c r="AL184" s="207"/>
      <c r="AM184" s="207"/>
      <c r="AN184" s="207"/>
      <c r="AO184" s="207"/>
      <c r="AP184" s="207"/>
    </row>
    <row r="185" spans="1:42" ht="26.25" x14ac:dyDescent="0.4">
      <c r="A185" s="208" t="s">
        <v>18</v>
      </c>
      <c r="B185" s="208"/>
      <c r="C185" s="208"/>
      <c r="D185" s="208"/>
      <c r="E185" s="208"/>
      <c r="F185" s="208"/>
      <c r="G185" s="208"/>
      <c r="H185" s="208"/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/>
      <c r="AH185" s="208"/>
      <c r="AI185" s="208"/>
      <c r="AJ185" s="208"/>
      <c r="AK185" s="208"/>
      <c r="AL185" s="208"/>
      <c r="AM185" s="208"/>
      <c r="AN185" s="208"/>
      <c r="AO185" s="208"/>
      <c r="AP185" s="208"/>
    </row>
    <row r="186" spans="1:42" ht="19.5" thickBot="1" x14ac:dyDescent="0.35">
      <c r="A186" s="209" t="str">
        <f>CONCATENATE(SORTEIO!B97," ",SORTEIO!B99)</f>
        <v xml:space="preserve"> </v>
      </c>
      <c r="B186" s="209"/>
      <c r="C186" s="209"/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5"/>
      <c r="P186" s="5"/>
      <c r="Q186" s="5"/>
      <c r="R186" s="6"/>
      <c r="S186" s="6"/>
      <c r="T186" s="6"/>
      <c r="U186" s="6"/>
      <c r="V186" s="6"/>
      <c r="W186" s="6"/>
      <c r="X186" s="6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1:42" ht="27.75" thickTop="1" thickBot="1" x14ac:dyDescent="0.45">
      <c r="A187" s="210" t="s">
        <v>19</v>
      </c>
      <c r="B187" s="211"/>
      <c r="C187" s="211"/>
      <c r="D187" s="211"/>
      <c r="E187" s="211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2"/>
    </row>
    <row r="188" spans="1:42" ht="20.25" thickTop="1" thickBot="1" x14ac:dyDescent="0.35">
      <c r="A188" s="191" t="s">
        <v>20</v>
      </c>
      <c r="B188" s="192"/>
      <c r="C188" s="192"/>
      <c r="D188" s="192"/>
      <c r="E188" s="192"/>
      <c r="F188" s="192"/>
      <c r="G188" s="193"/>
      <c r="H188" s="191" t="s">
        <v>21</v>
      </c>
      <c r="I188" s="192"/>
      <c r="J188" s="192"/>
      <c r="K188" s="192"/>
      <c r="L188" s="192"/>
      <c r="M188" s="192"/>
      <c r="N188" s="193"/>
      <c r="O188" s="191" t="s">
        <v>22</v>
      </c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3"/>
      <c r="AC188" s="191" t="s">
        <v>23</v>
      </c>
      <c r="AD188" s="192"/>
      <c r="AE188" s="192"/>
      <c r="AF188" s="192"/>
      <c r="AG188" s="192"/>
      <c r="AH188" s="192"/>
      <c r="AI188" s="193"/>
      <c r="AJ188" s="191" t="s">
        <v>24</v>
      </c>
      <c r="AK188" s="192"/>
      <c r="AL188" s="192"/>
      <c r="AM188" s="192"/>
      <c r="AN188" s="192"/>
      <c r="AO188" s="192"/>
      <c r="AP188" s="193"/>
    </row>
    <row r="189" spans="1:42" ht="63" thickTop="1" thickBot="1" x14ac:dyDescent="0.3">
      <c r="A189" s="194">
        <v>14</v>
      </c>
      <c r="B189" s="195"/>
      <c r="C189" s="195"/>
      <c r="D189" s="195"/>
      <c r="E189" s="195"/>
      <c r="F189" s="195"/>
      <c r="G189" s="196"/>
      <c r="H189" s="197" t="s">
        <v>55</v>
      </c>
      <c r="I189" s="198"/>
      <c r="J189" s="198"/>
      <c r="K189" s="198"/>
      <c r="L189" s="198"/>
      <c r="M189" s="198"/>
      <c r="N189" s="199"/>
      <c r="O189" s="200"/>
      <c r="P189" s="195"/>
      <c r="Q189" s="195"/>
      <c r="R189" s="195"/>
      <c r="S189" s="195"/>
      <c r="T189" s="195"/>
      <c r="U189" s="195"/>
      <c r="V189" s="195"/>
      <c r="W189" s="195"/>
      <c r="X189" s="7" t="s">
        <v>25</v>
      </c>
      <c r="Y189" s="195"/>
      <c r="Z189" s="195"/>
      <c r="AA189" s="195"/>
      <c r="AB189" s="196"/>
      <c r="AC189" s="201"/>
      <c r="AD189" s="202"/>
      <c r="AE189" s="202"/>
      <c r="AF189" s="202"/>
      <c r="AG189" s="202"/>
      <c r="AH189" s="202"/>
      <c r="AI189" s="203"/>
      <c r="AJ189" s="201"/>
      <c r="AK189" s="202"/>
      <c r="AL189" s="202"/>
      <c r="AM189" s="202"/>
      <c r="AN189" s="202"/>
      <c r="AO189" s="202"/>
      <c r="AP189" s="203"/>
    </row>
    <row r="190" spans="1:42" ht="20.25" thickTop="1" thickBo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6"/>
      <c r="S190" s="6"/>
      <c r="T190" s="6"/>
      <c r="U190" s="6"/>
      <c r="V190" s="6"/>
      <c r="W190" s="6"/>
      <c r="X190" s="6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1:42" ht="20.25" thickTop="1" thickBot="1" x14ac:dyDescent="0.35">
      <c r="A191" s="191" t="s">
        <v>26</v>
      </c>
      <c r="B191" s="192"/>
      <c r="C191" s="193"/>
      <c r="D191" s="191" t="s">
        <v>27</v>
      </c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3"/>
      <c r="R191" s="204" t="s">
        <v>54</v>
      </c>
      <c r="S191" s="205"/>
      <c r="T191" s="205"/>
      <c r="U191" s="205"/>
      <c r="V191" s="205"/>
      <c r="W191" s="205"/>
      <c r="X191" s="206"/>
      <c r="Y191" s="191" t="s">
        <v>28</v>
      </c>
      <c r="Z191" s="192"/>
      <c r="AA191" s="193"/>
      <c r="AB191" s="191" t="s">
        <v>29</v>
      </c>
      <c r="AC191" s="192"/>
      <c r="AD191" s="193"/>
      <c r="AE191" s="191" t="s">
        <v>30</v>
      </c>
      <c r="AF191" s="192"/>
      <c r="AG191" s="193"/>
      <c r="AH191" s="191" t="s">
        <v>31</v>
      </c>
      <c r="AI191" s="192"/>
      <c r="AJ191" s="193"/>
      <c r="AK191" s="191" t="s">
        <v>32</v>
      </c>
      <c r="AL191" s="192"/>
      <c r="AM191" s="193"/>
      <c r="AN191" s="191" t="s">
        <v>33</v>
      </c>
      <c r="AO191" s="192"/>
      <c r="AP191" s="193"/>
    </row>
    <row r="192" spans="1:42" ht="24.75" thickTop="1" thickBot="1" x14ac:dyDescent="0.4">
      <c r="A192" s="179"/>
      <c r="B192" s="180"/>
      <c r="C192" s="181"/>
      <c r="D192" s="182">
        <f>'Mapa 32'!W73</f>
        <v>0</v>
      </c>
      <c r="E192" s="183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4"/>
      <c r="R192" s="185">
        <f>'Mapa 32'!W74</f>
        <v>0</v>
      </c>
      <c r="S192" s="186"/>
      <c r="T192" s="186"/>
      <c r="U192" s="186"/>
      <c r="V192" s="186"/>
      <c r="W192" s="186"/>
      <c r="X192" s="187"/>
      <c r="Y192" s="188"/>
      <c r="Z192" s="189"/>
      <c r="AA192" s="190"/>
      <c r="AB192" s="188"/>
      <c r="AC192" s="189"/>
      <c r="AD192" s="190"/>
      <c r="AE192" s="188"/>
      <c r="AF192" s="189"/>
      <c r="AG192" s="190"/>
      <c r="AH192" s="188"/>
      <c r="AI192" s="189"/>
      <c r="AJ192" s="190"/>
      <c r="AK192" s="188"/>
      <c r="AL192" s="189"/>
      <c r="AM192" s="190"/>
      <c r="AN192" s="188"/>
      <c r="AO192" s="189"/>
      <c r="AP192" s="190"/>
    </row>
    <row r="193" spans="1:42" ht="24.75" thickTop="1" thickBot="1" x14ac:dyDescent="0.4">
      <c r="A193" s="179"/>
      <c r="B193" s="180"/>
      <c r="C193" s="181"/>
      <c r="D193" s="182">
        <f>'Mapa 32'!W75</f>
        <v>0</v>
      </c>
      <c r="E193" s="183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4"/>
      <c r="R193" s="185">
        <f>'Mapa 32'!W76</f>
        <v>0</v>
      </c>
      <c r="S193" s="186"/>
      <c r="T193" s="186"/>
      <c r="U193" s="186"/>
      <c r="V193" s="186"/>
      <c r="W193" s="186"/>
      <c r="X193" s="187"/>
      <c r="Y193" s="188"/>
      <c r="Z193" s="189"/>
      <c r="AA193" s="190"/>
      <c r="AB193" s="188"/>
      <c r="AC193" s="189"/>
      <c r="AD193" s="190"/>
      <c r="AE193" s="188"/>
      <c r="AF193" s="189"/>
      <c r="AG193" s="190"/>
      <c r="AH193" s="188"/>
      <c r="AI193" s="189"/>
      <c r="AJ193" s="190"/>
      <c r="AK193" s="188"/>
      <c r="AL193" s="189"/>
      <c r="AM193" s="190"/>
      <c r="AN193" s="188"/>
      <c r="AO193" s="189"/>
      <c r="AP193" s="190"/>
    </row>
    <row r="194" spans="1:42" ht="19.5" thickTop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6"/>
      <c r="S194" s="6"/>
      <c r="T194" s="6"/>
      <c r="U194" s="6"/>
      <c r="V194" s="6"/>
      <c r="W194" s="6"/>
      <c r="X194" s="6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42" ht="19.5" thickBot="1" x14ac:dyDescent="0.35">
      <c r="A195" s="177" t="s">
        <v>34</v>
      </c>
      <c r="B195" s="177"/>
      <c r="C195" s="177"/>
      <c r="D195" s="177"/>
      <c r="E195" s="177"/>
      <c r="F195" s="92"/>
      <c r="G195" s="92"/>
      <c r="H195" s="8"/>
      <c r="I195" s="8"/>
      <c r="J195" s="8"/>
      <c r="K195" s="8"/>
      <c r="L195" s="8"/>
      <c r="M195" s="8"/>
      <c r="N195" s="8"/>
      <c r="O195" s="8"/>
      <c r="P195" s="8"/>
      <c r="Q195" s="177" t="s">
        <v>35</v>
      </c>
      <c r="R195" s="177"/>
      <c r="S195" s="177"/>
      <c r="T195" s="177"/>
      <c r="U195" s="177"/>
      <c r="V195" s="177"/>
      <c r="W195" s="177"/>
      <c r="X195" s="9"/>
      <c r="Y195" s="92"/>
      <c r="Z195" s="92"/>
      <c r="AA195" s="92"/>
      <c r="AB195" s="8"/>
      <c r="AC195" s="8"/>
      <c r="AD195" s="8"/>
      <c r="AE195" s="8"/>
      <c r="AF195" s="8"/>
      <c r="AG195" s="8"/>
      <c r="AH195" s="8"/>
      <c r="AI195" s="177" t="s">
        <v>36</v>
      </c>
      <c r="AJ195" s="177"/>
      <c r="AK195" s="177"/>
      <c r="AL195" s="178"/>
      <c r="AM195" s="178"/>
      <c r="AN195" s="10" t="s">
        <v>25</v>
      </c>
      <c r="AO195" s="178"/>
      <c r="AP195" s="178"/>
    </row>
    <row r="196" spans="1:42" ht="15.75" thickTop="1" x14ac:dyDescent="0.25"/>
    <row r="198" spans="1:42" ht="36" x14ac:dyDescent="0.55000000000000004">
      <c r="A198" s="207" t="str">
        <f>SORTEIO!$A$7</f>
        <v>Campeonato Nacional</v>
      </c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207"/>
      <c r="Z198" s="207"/>
      <c r="AA198" s="207"/>
      <c r="AB198" s="207"/>
      <c r="AC198" s="207"/>
      <c r="AD198" s="207"/>
      <c r="AE198" s="207"/>
      <c r="AF198" s="207"/>
      <c r="AG198" s="207"/>
      <c r="AH198" s="207"/>
      <c r="AI198" s="207"/>
      <c r="AJ198" s="207"/>
      <c r="AK198" s="207"/>
      <c r="AL198" s="207"/>
      <c r="AM198" s="207"/>
      <c r="AN198" s="207"/>
      <c r="AO198" s="207"/>
      <c r="AP198" s="207"/>
    </row>
    <row r="199" spans="1:42" ht="26.25" x14ac:dyDescent="0.4">
      <c r="A199" s="208" t="s">
        <v>18</v>
      </c>
      <c r="B199" s="208"/>
      <c r="C199" s="208"/>
      <c r="D199" s="208"/>
      <c r="E199" s="208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8"/>
      <c r="AJ199" s="208"/>
      <c r="AK199" s="208"/>
      <c r="AL199" s="208"/>
      <c r="AM199" s="208"/>
      <c r="AN199" s="208"/>
      <c r="AO199" s="208"/>
      <c r="AP199" s="208"/>
    </row>
    <row r="200" spans="1:42" ht="19.5" thickBot="1" x14ac:dyDescent="0.35">
      <c r="A200" s="209" t="str">
        <f>CONCATENATE(SORTEIO!B111," ",SORTEIO!B113)</f>
        <v xml:space="preserve"> </v>
      </c>
      <c r="B200" s="209"/>
      <c r="C200" s="209"/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5"/>
      <c r="P200" s="5"/>
      <c r="Q200" s="5"/>
      <c r="R200" s="6"/>
      <c r="S200" s="6"/>
      <c r="T200" s="6"/>
      <c r="U200" s="6"/>
      <c r="V200" s="6"/>
      <c r="W200" s="6"/>
      <c r="X200" s="6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42" ht="27.75" thickTop="1" thickBot="1" x14ac:dyDescent="0.45">
      <c r="A201" s="210" t="s">
        <v>19</v>
      </c>
      <c r="B201" s="211"/>
      <c r="C201" s="211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2"/>
    </row>
    <row r="202" spans="1:42" ht="20.25" thickTop="1" thickBot="1" x14ac:dyDescent="0.35">
      <c r="A202" s="191" t="s">
        <v>20</v>
      </c>
      <c r="B202" s="192"/>
      <c r="C202" s="192"/>
      <c r="D202" s="192"/>
      <c r="E202" s="192"/>
      <c r="F202" s="192"/>
      <c r="G202" s="193"/>
      <c r="H202" s="191" t="s">
        <v>21</v>
      </c>
      <c r="I202" s="192"/>
      <c r="J202" s="192"/>
      <c r="K202" s="192"/>
      <c r="L202" s="192"/>
      <c r="M202" s="192"/>
      <c r="N202" s="193"/>
      <c r="O202" s="191" t="s">
        <v>22</v>
      </c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3"/>
      <c r="AC202" s="191" t="s">
        <v>23</v>
      </c>
      <c r="AD202" s="192"/>
      <c r="AE202" s="192"/>
      <c r="AF202" s="192"/>
      <c r="AG202" s="192"/>
      <c r="AH202" s="192"/>
      <c r="AI202" s="193"/>
      <c r="AJ202" s="191" t="s">
        <v>24</v>
      </c>
      <c r="AK202" s="192"/>
      <c r="AL202" s="192"/>
      <c r="AM202" s="192"/>
      <c r="AN202" s="192"/>
      <c r="AO202" s="192"/>
      <c r="AP202" s="193"/>
    </row>
    <row r="203" spans="1:42" ht="63" thickTop="1" thickBot="1" x14ac:dyDescent="0.3">
      <c r="A203" s="194">
        <v>15</v>
      </c>
      <c r="B203" s="195"/>
      <c r="C203" s="195"/>
      <c r="D203" s="195"/>
      <c r="E203" s="195"/>
      <c r="F203" s="195"/>
      <c r="G203" s="196"/>
      <c r="H203" s="197" t="s">
        <v>55</v>
      </c>
      <c r="I203" s="198"/>
      <c r="J203" s="198"/>
      <c r="K203" s="198"/>
      <c r="L203" s="198"/>
      <c r="M203" s="198"/>
      <c r="N203" s="199"/>
      <c r="O203" s="200"/>
      <c r="P203" s="195"/>
      <c r="Q203" s="195"/>
      <c r="R203" s="195"/>
      <c r="S203" s="195"/>
      <c r="T203" s="195"/>
      <c r="U203" s="195"/>
      <c r="V203" s="195"/>
      <c r="W203" s="195"/>
      <c r="X203" s="7" t="s">
        <v>25</v>
      </c>
      <c r="Y203" s="195"/>
      <c r="Z203" s="195"/>
      <c r="AA203" s="195"/>
      <c r="AB203" s="196"/>
      <c r="AC203" s="201"/>
      <c r="AD203" s="202"/>
      <c r="AE203" s="202"/>
      <c r="AF203" s="202"/>
      <c r="AG203" s="202"/>
      <c r="AH203" s="202"/>
      <c r="AI203" s="203"/>
      <c r="AJ203" s="201"/>
      <c r="AK203" s="202"/>
      <c r="AL203" s="202"/>
      <c r="AM203" s="202"/>
      <c r="AN203" s="202"/>
      <c r="AO203" s="202"/>
      <c r="AP203" s="203"/>
    </row>
    <row r="204" spans="1:42" ht="20.25" thickTop="1" thickBo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6"/>
      <c r="S204" s="6"/>
      <c r="T204" s="6"/>
      <c r="U204" s="6"/>
      <c r="V204" s="6"/>
      <c r="W204" s="6"/>
      <c r="X204" s="6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1:42" ht="20.25" thickTop="1" thickBot="1" x14ac:dyDescent="0.35">
      <c r="A205" s="191" t="s">
        <v>26</v>
      </c>
      <c r="B205" s="192"/>
      <c r="C205" s="193"/>
      <c r="D205" s="191" t="s">
        <v>27</v>
      </c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3"/>
      <c r="R205" s="204" t="s">
        <v>54</v>
      </c>
      <c r="S205" s="205"/>
      <c r="T205" s="205"/>
      <c r="U205" s="205"/>
      <c r="V205" s="205"/>
      <c r="W205" s="205"/>
      <c r="X205" s="206"/>
      <c r="Y205" s="191" t="s">
        <v>28</v>
      </c>
      <c r="Z205" s="192"/>
      <c r="AA205" s="193"/>
      <c r="AB205" s="191" t="s">
        <v>29</v>
      </c>
      <c r="AC205" s="192"/>
      <c r="AD205" s="193"/>
      <c r="AE205" s="191" t="s">
        <v>30</v>
      </c>
      <c r="AF205" s="192"/>
      <c r="AG205" s="193"/>
      <c r="AH205" s="191" t="s">
        <v>31</v>
      </c>
      <c r="AI205" s="192"/>
      <c r="AJ205" s="193"/>
      <c r="AK205" s="191" t="s">
        <v>32</v>
      </c>
      <c r="AL205" s="192"/>
      <c r="AM205" s="193"/>
      <c r="AN205" s="191" t="s">
        <v>33</v>
      </c>
      <c r="AO205" s="192"/>
      <c r="AP205" s="193"/>
    </row>
    <row r="206" spans="1:42" ht="24.75" thickTop="1" thickBot="1" x14ac:dyDescent="0.4">
      <c r="A206" s="179"/>
      <c r="B206" s="180"/>
      <c r="C206" s="181"/>
      <c r="D206" s="182">
        <f>'Mapa 32'!W78</f>
        <v>0</v>
      </c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4"/>
      <c r="R206" s="185">
        <f>'Mapa 32'!W79</f>
        <v>0</v>
      </c>
      <c r="S206" s="186"/>
      <c r="T206" s="186"/>
      <c r="U206" s="186"/>
      <c r="V206" s="186"/>
      <c r="W206" s="186"/>
      <c r="X206" s="187"/>
      <c r="Y206" s="188"/>
      <c r="Z206" s="189"/>
      <c r="AA206" s="190"/>
      <c r="AB206" s="188"/>
      <c r="AC206" s="189"/>
      <c r="AD206" s="190"/>
      <c r="AE206" s="188"/>
      <c r="AF206" s="189"/>
      <c r="AG206" s="190"/>
      <c r="AH206" s="188"/>
      <c r="AI206" s="189"/>
      <c r="AJ206" s="190"/>
      <c r="AK206" s="188"/>
      <c r="AL206" s="189"/>
      <c r="AM206" s="190"/>
      <c r="AN206" s="188"/>
      <c r="AO206" s="189"/>
      <c r="AP206" s="190"/>
    </row>
    <row r="207" spans="1:42" ht="24.75" thickTop="1" thickBot="1" x14ac:dyDescent="0.4">
      <c r="A207" s="179"/>
      <c r="B207" s="180"/>
      <c r="C207" s="181"/>
      <c r="D207" s="182">
        <f>'Mapa 32'!W80</f>
        <v>0</v>
      </c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4"/>
      <c r="R207" s="185">
        <f>'Mapa 32'!W81</f>
        <v>0</v>
      </c>
      <c r="S207" s="186"/>
      <c r="T207" s="186"/>
      <c r="U207" s="186"/>
      <c r="V207" s="186"/>
      <c r="W207" s="186"/>
      <c r="X207" s="187"/>
      <c r="Y207" s="188"/>
      <c r="Z207" s="189"/>
      <c r="AA207" s="190"/>
      <c r="AB207" s="188"/>
      <c r="AC207" s="189"/>
      <c r="AD207" s="190"/>
      <c r="AE207" s="188"/>
      <c r="AF207" s="189"/>
      <c r="AG207" s="190"/>
      <c r="AH207" s="188"/>
      <c r="AI207" s="189"/>
      <c r="AJ207" s="190"/>
      <c r="AK207" s="188"/>
      <c r="AL207" s="189"/>
      <c r="AM207" s="190"/>
      <c r="AN207" s="188"/>
      <c r="AO207" s="189"/>
      <c r="AP207" s="190"/>
    </row>
    <row r="208" spans="1:42" ht="19.5" thickTop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6"/>
      <c r="S208" s="6"/>
      <c r="T208" s="6"/>
      <c r="U208" s="6"/>
      <c r="V208" s="6"/>
      <c r="W208" s="6"/>
      <c r="X208" s="6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1:42" ht="19.5" thickBot="1" x14ac:dyDescent="0.35">
      <c r="A209" s="177" t="s">
        <v>34</v>
      </c>
      <c r="B209" s="177"/>
      <c r="C209" s="177"/>
      <c r="D209" s="177"/>
      <c r="E209" s="177"/>
      <c r="F209" s="92"/>
      <c r="G209" s="92"/>
      <c r="H209" s="8"/>
      <c r="I209" s="8"/>
      <c r="J209" s="8"/>
      <c r="K209" s="8"/>
      <c r="L209" s="8"/>
      <c r="M209" s="8"/>
      <c r="N209" s="8"/>
      <c r="O209" s="8"/>
      <c r="P209" s="8"/>
      <c r="Q209" s="177" t="s">
        <v>35</v>
      </c>
      <c r="R209" s="177"/>
      <c r="S209" s="177"/>
      <c r="T209" s="177"/>
      <c r="U209" s="177"/>
      <c r="V209" s="177"/>
      <c r="W209" s="177"/>
      <c r="X209" s="9"/>
      <c r="Y209" s="92"/>
      <c r="Z209" s="92"/>
      <c r="AA209" s="92"/>
      <c r="AB209" s="8"/>
      <c r="AC209" s="8"/>
      <c r="AD209" s="8"/>
      <c r="AE209" s="8"/>
      <c r="AF209" s="8"/>
      <c r="AG209" s="8"/>
      <c r="AH209" s="8"/>
      <c r="AI209" s="177" t="s">
        <v>36</v>
      </c>
      <c r="AJ209" s="177"/>
      <c r="AK209" s="177"/>
      <c r="AL209" s="178"/>
      <c r="AM209" s="178"/>
      <c r="AN209" s="10" t="s">
        <v>25</v>
      </c>
      <c r="AO209" s="178"/>
      <c r="AP209" s="178"/>
    </row>
    <row r="210" spans="1:42" ht="15.75" thickTop="1" x14ac:dyDescent="0.25"/>
    <row r="212" spans="1:42" ht="36" x14ac:dyDescent="0.55000000000000004">
      <c r="A212" s="207" t="str">
        <f>SORTEIO!$A$7</f>
        <v>Campeonato Nacional</v>
      </c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  <c r="AK212" s="207"/>
      <c r="AL212" s="207"/>
      <c r="AM212" s="207"/>
      <c r="AN212" s="207"/>
      <c r="AO212" s="207"/>
      <c r="AP212" s="207"/>
    </row>
    <row r="213" spans="1:42" ht="26.25" x14ac:dyDescent="0.4">
      <c r="A213" s="208" t="s">
        <v>18</v>
      </c>
      <c r="B213" s="208"/>
      <c r="C213" s="208"/>
      <c r="D213" s="208"/>
      <c r="E213" s="208"/>
      <c r="F213" s="208"/>
      <c r="G213" s="208"/>
      <c r="H213" s="208"/>
      <c r="I213" s="208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208"/>
      <c r="AK213" s="208"/>
      <c r="AL213" s="208"/>
      <c r="AM213" s="208"/>
      <c r="AN213" s="208"/>
      <c r="AO213" s="208"/>
      <c r="AP213" s="208"/>
    </row>
    <row r="214" spans="1:42" ht="19.5" thickBot="1" x14ac:dyDescent="0.35">
      <c r="A214" s="209" t="str">
        <f>CONCATENATE(SORTEIO!B125," ",SORTEIO!B127)</f>
        <v xml:space="preserve"> </v>
      </c>
      <c r="B214" s="209"/>
      <c r="C214" s="209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5"/>
      <c r="P214" s="5"/>
      <c r="Q214" s="5"/>
      <c r="R214" s="6"/>
      <c r="S214" s="6"/>
      <c r="T214" s="6"/>
      <c r="U214" s="6"/>
      <c r="V214" s="6"/>
      <c r="W214" s="6"/>
      <c r="X214" s="6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1:42" ht="27.75" thickTop="1" thickBot="1" x14ac:dyDescent="0.45">
      <c r="A215" s="210" t="s">
        <v>19</v>
      </c>
      <c r="B215" s="211"/>
      <c r="C215" s="211"/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2"/>
    </row>
    <row r="216" spans="1:42" ht="20.25" thickTop="1" thickBot="1" x14ac:dyDescent="0.35">
      <c r="A216" s="191" t="s">
        <v>20</v>
      </c>
      <c r="B216" s="192"/>
      <c r="C216" s="192"/>
      <c r="D216" s="192"/>
      <c r="E216" s="192"/>
      <c r="F216" s="192"/>
      <c r="G216" s="193"/>
      <c r="H216" s="191" t="s">
        <v>21</v>
      </c>
      <c r="I216" s="192"/>
      <c r="J216" s="192"/>
      <c r="K216" s="192"/>
      <c r="L216" s="192"/>
      <c r="M216" s="192"/>
      <c r="N216" s="193"/>
      <c r="O216" s="191" t="s">
        <v>22</v>
      </c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3"/>
      <c r="AC216" s="191" t="s">
        <v>23</v>
      </c>
      <c r="AD216" s="192"/>
      <c r="AE216" s="192"/>
      <c r="AF216" s="192"/>
      <c r="AG216" s="192"/>
      <c r="AH216" s="192"/>
      <c r="AI216" s="193"/>
      <c r="AJ216" s="191" t="s">
        <v>24</v>
      </c>
      <c r="AK216" s="192"/>
      <c r="AL216" s="192"/>
      <c r="AM216" s="192"/>
      <c r="AN216" s="192"/>
      <c r="AO216" s="192"/>
      <c r="AP216" s="193"/>
    </row>
    <row r="217" spans="1:42" ht="63" thickTop="1" thickBot="1" x14ac:dyDescent="0.3">
      <c r="A217" s="194">
        <v>16</v>
      </c>
      <c r="B217" s="195"/>
      <c r="C217" s="195"/>
      <c r="D217" s="195"/>
      <c r="E217" s="195"/>
      <c r="F217" s="195"/>
      <c r="G217" s="196"/>
      <c r="H217" s="197" t="s">
        <v>55</v>
      </c>
      <c r="I217" s="198"/>
      <c r="J217" s="198"/>
      <c r="K217" s="198"/>
      <c r="L217" s="198"/>
      <c r="M217" s="198"/>
      <c r="N217" s="199"/>
      <c r="O217" s="200"/>
      <c r="P217" s="195"/>
      <c r="Q217" s="195"/>
      <c r="R217" s="195"/>
      <c r="S217" s="195"/>
      <c r="T217" s="195"/>
      <c r="U217" s="195"/>
      <c r="V217" s="195"/>
      <c r="W217" s="195"/>
      <c r="X217" s="7" t="s">
        <v>25</v>
      </c>
      <c r="Y217" s="195"/>
      <c r="Z217" s="195"/>
      <c r="AA217" s="195"/>
      <c r="AB217" s="196"/>
      <c r="AC217" s="201"/>
      <c r="AD217" s="202"/>
      <c r="AE217" s="202"/>
      <c r="AF217" s="202"/>
      <c r="AG217" s="202"/>
      <c r="AH217" s="202"/>
      <c r="AI217" s="203"/>
      <c r="AJ217" s="201"/>
      <c r="AK217" s="202"/>
      <c r="AL217" s="202"/>
      <c r="AM217" s="202"/>
      <c r="AN217" s="202"/>
      <c r="AO217" s="202"/>
      <c r="AP217" s="203"/>
    </row>
    <row r="218" spans="1:42" ht="20.25" thickTop="1" thickBo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6"/>
      <c r="S218" s="6"/>
      <c r="T218" s="6"/>
      <c r="U218" s="6"/>
      <c r="V218" s="6"/>
      <c r="W218" s="6"/>
      <c r="X218" s="6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1:42" ht="20.25" thickTop="1" thickBot="1" x14ac:dyDescent="0.35">
      <c r="A219" s="191" t="s">
        <v>26</v>
      </c>
      <c r="B219" s="192"/>
      <c r="C219" s="193"/>
      <c r="D219" s="191" t="s">
        <v>27</v>
      </c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3"/>
      <c r="R219" s="204" t="s">
        <v>54</v>
      </c>
      <c r="S219" s="205"/>
      <c r="T219" s="205"/>
      <c r="U219" s="205"/>
      <c r="V219" s="205"/>
      <c r="W219" s="205"/>
      <c r="X219" s="206"/>
      <c r="Y219" s="191" t="s">
        <v>28</v>
      </c>
      <c r="Z219" s="192"/>
      <c r="AA219" s="193"/>
      <c r="AB219" s="191" t="s">
        <v>29</v>
      </c>
      <c r="AC219" s="192"/>
      <c r="AD219" s="193"/>
      <c r="AE219" s="191" t="s">
        <v>30</v>
      </c>
      <c r="AF219" s="192"/>
      <c r="AG219" s="193"/>
      <c r="AH219" s="191" t="s">
        <v>31</v>
      </c>
      <c r="AI219" s="192"/>
      <c r="AJ219" s="193"/>
      <c r="AK219" s="191" t="s">
        <v>32</v>
      </c>
      <c r="AL219" s="192"/>
      <c r="AM219" s="193"/>
      <c r="AN219" s="191" t="s">
        <v>33</v>
      </c>
      <c r="AO219" s="192"/>
      <c r="AP219" s="193"/>
    </row>
    <row r="220" spans="1:42" ht="24.75" thickTop="1" thickBot="1" x14ac:dyDescent="0.4">
      <c r="A220" s="179"/>
      <c r="B220" s="180"/>
      <c r="C220" s="181"/>
      <c r="D220" s="182">
        <f>'Mapa 32'!W83</f>
        <v>0</v>
      </c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4"/>
      <c r="R220" s="185">
        <f>'Mapa 32'!W84</f>
        <v>0</v>
      </c>
      <c r="S220" s="186"/>
      <c r="T220" s="186"/>
      <c r="U220" s="186"/>
      <c r="V220" s="186"/>
      <c r="W220" s="186"/>
      <c r="X220" s="187"/>
      <c r="Y220" s="188"/>
      <c r="Z220" s="189"/>
      <c r="AA220" s="190"/>
      <c r="AB220" s="188"/>
      <c r="AC220" s="189"/>
      <c r="AD220" s="190"/>
      <c r="AE220" s="188"/>
      <c r="AF220" s="189"/>
      <c r="AG220" s="190"/>
      <c r="AH220" s="188"/>
      <c r="AI220" s="189"/>
      <c r="AJ220" s="190"/>
      <c r="AK220" s="188"/>
      <c r="AL220" s="189"/>
      <c r="AM220" s="190"/>
      <c r="AN220" s="188"/>
      <c r="AO220" s="189"/>
      <c r="AP220" s="190"/>
    </row>
    <row r="221" spans="1:42" ht="24.75" thickTop="1" thickBot="1" x14ac:dyDescent="0.4">
      <c r="A221" s="179"/>
      <c r="B221" s="180"/>
      <c r="C221" s="181"/>
      <c r="D221" s="182">
        <f>'Mapa 32'!W85</f>
        <v>0</v>
      </c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4"/>
      <c r="R221" s="185">
        <f>'Mapa 32'!W86</f>
        <v>0</v>
      </c>
      <c r="S221" s="186"/>
      <c r="T221" s="186"/>
      <c r="U221" s="186"/>
      <c r="V221" s="186"/>
      <c r="W221" s="186"/>
      <c r="X221" s="187"/>
      <c r="Y221" s="188"/>
      <c r="Z221" s="189"/>
      <c r="AA221" s="190"/>
      <c r="AB221" s="188"/>
      <c r="AC221" s="189"/>
      <c r="AD221" s="190"/>
      <c r="AE221" s="188"/>
      <c r="AF221" s="189"/>
      <c r="AG221" s="190"/>
      <c r="AH221" s="188"/>
      <c r="AI221" s="189"/>
      <c r="AJ221" s="190"/>
      <c r="AK221" s="188"/>
      <c r="AL221" s="189"/>
      <c r="AM221" s="190"/>
      <c r="AN221" s="188"/>
      <c r="AO221" s="189"/>
      <c r="AP221" s="190"/>
    </row>
    <row r="222" spans="1:42" ht="19.5" thickTop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6"/>
      <c r="S222" s="6"/>
      <c r="T222" s="6"/>
      <c r="U222" s="6"/>
      <c r="V222" s="6"/>
      <c r="W222" s="6"/>
      <c r="X222" s="6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1:42" ht="19.5" thickBot="1" x14ac:dyDescent="0.35">
      <c r="A223" s="177" t="s">
        <v>34</v>
      </c>
      <c r="B223" s="177"/>
      <c r="C223" s="177"/>
      <c r="D223" s="177"/>
      <c r="E223" s="177"/>
      <c r="F223" s="92"/>
      <c r="G223" s="92"/>
      <c r="H223" s="8"/>
      <c r="I223" s="8"/>
      <c r="J223" s="8"/>
      <c r="K223" s="8"/>
      <c r="L223" s="8"/>
      <c r="M223" s="8"/>
      <c r="N223" s="8"/>
      <c r="O223" s="8"/>
      <c r="P223" s="8"/>
      <c r="Q223" s="177" t="s">
        <v>35</v>
      </c>
      <c r="R223" s="177"/>
      <c r="S223" s="177"/>
      <c r="T223" s="177"/>
      <c r="U223" s="177"/>
      <c r="V223" s="177"/>
      <c r="W223" s="177"/>
      <c r="X223" s="9"/>
      <c r="Y223" s="92"/>
      <c r="Z223" s="92"/>
      <c r="AA223" s="92"/>
      <c r="AB223" s="8"/>
      <c r="AC223" s="8"/>
      <c r="AD223" s="8"/>
      <c r="AE223" s="8"/>
      <c r="AF223" s="8"/>
      <c r="AG223" s="8"/>
      <c r="AH223" s="8"/>
      <c r="AI223" s="177" t="s">
        <v>36</v>
      </c>
      <c r="AJ223" s="177"/>
      <c r="AK223" s="177"/>
      <c r="AL223" s="178"/>
      <c r="AM223" s="178"/>
      <c r="AN223" s="10" t="s">
        <v>25</v>
      </c>
      <c r="AO223" s="178"/>
      <c r="AP223" s="178"/>
    </row>
    <row r="224" spans="1:42" ht="15.75" thickTop="1" x14ac:dyDescent="0.25"/>
  </sheetData>
  <sheetProtection algorithmName="SHA-512" hashValue="iUHmO1S4NMblKPGWKDqSto1SPMLkqAbSRExEGEGtEH+c782J7JzSILrwYlqx1Pt4j3GNlPlWOEn8bVfCfyYibg==" saltValue="8IDR6IyyJSLr7l9cA+w55Q==" spinCount="100000" sheet="1" objects="1" scenarios="1"/>
  <mergeCells count="757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12:E12"/>
    <mergeCell ref="Q12:W12"/>
    <mergeCell ref="AI12:AK12"/>
    <mergeCell ref="AL12:AM12"/>
    <mergeCell ref="AO12:AP12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82:E82"/>
    <mergeCell ref="Q82:W82"/>
    <mergeCell ref="AI82:AK82"/>
    <mergeCell ref="AL82:AM82"/>
    <mergeCell ref="AO82:AP82"/>
    <mergeCell ref="A85:AP85"/>
    <mergeCell ref="A86:AP86"/>
    <mergeCell ref="A87:N87"/>
    <mergeCell ref="A88:AP88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89:G89"/>
    <mergeCell ref="H89:N89"/>
    <mergeCell ref="O89:AB89"/>
    <mergeCell ref="AC89:AI89"/>
    <mergeCell ref="AJ89:AP89"/>
    <mergeCell ref="A90:G90"/>
    <mergeCell ref="H90:N90"/>
    <mergeCell ref="O90:W90"/>
    <mergeCell ref="Y90:AB90"/>
    <mergeCell ref="AC90:AI90"/>
    <mergeCell ref="AJ90:AP90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13:AP113"/>
    <mergeCell ref="A114:AP114"/>
    <mergeCell ref="A115:N115"/>
    <mergeCell ref="A116:AP116"/>
    <mergeCell ref="A117:G117"/>
    <mergeCell ref="H117:N117"/>
    <mergeCell ref="O117:AB117"/>
    <mergeCell ref="AC117:AI117"/>
    <mergeCell ref="AJ117:AP117"/>
    <mergeCell ref="A110:E110"/>
    <mergeCell ref="Q110:W110"/>
    <mergeCell ref="AI110:AK110"/>
    <mergeCell ref="AL110:AM110"/>
    <mergeCell ref="AO110:AP110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  <mergeCell ref="A121:C121"/>
    <mergeCell ref="D121:Q121"/>
    <mergeCell ref="R121:X121"/>
    <mergeCell ref="Y121:AA121"/>
    <mergeCell ref="AB121:AD121"/>
    <mergeCell ref="AE121:AG121"/>
    <mergeCell ref="AH121:AJ121"/>
    <mergeCell ref="AK121:AM121"/>
    <mergeCell ref="AN121:AP121"/>
    <mergeCell ref="A118:G118"/>
    <mergeCell ref="H118:N118"/>
    <mergeCell ref="O118:W118"/>
    <mergeCell ref="Y118:AB118"/>
    <mergeCell ref="AC118:AI118"/>
    <mergeCell ref="AJ118:AP118"/>
    <mergeCell ref="A120:C120"/>
    <mergeCell ref="D120:Q120"/>
    <mergeCell ref="R120:X120"/>
    <mergeCell ref="Y120:AA120"/>
    <mergeCell ref="AB120:AD120"/>
    <mergeCell ref="AE120:AG120"/>
    <mergeCell ref="AH120:AJ120"/>
    <mergeCell ref="AK120:AM120"/>
    <mergeCell ref="AN120:AP120"/>
    <mergeCell ref="A124:E124"/>
    <mergeCell ref="Q124:W124"/>
    <mergeCell ref="AI124:AK124"/>
    <mergeCell ref="AL124:AM124"/>
    <mergeCell ref="AO124:AP124"/>
    <mergeCell ref="A127:AP127"/>
    <mergeCell ref="A128:AP128"/>
    <mergeCell ref="A129:N129"/>
    <mergeCell ref="A130:AP130"/>
    <mergeCell ref="A122:C122"/>
    <mergeCell ref="D122:Q122"/>
    <mergeCell ref="R122:X122"/>
    <mergeCell ref="Y122:AA122"/>
    <mergeCell ref="AB122:AD122"/>
    <mergeCell ref="AE122:AG122"/>
    <mergeCell ref="AH122:AJ122"/>
    <mergeCell ref="AK122:AM122"/>
    <mergeCell ref="AN122:AP122"/>
    <mergeCell ref="A134:C134"/>
    <mergeCell ref="D134:Q134"/>
    <mergeCell ref="R134:X134"/>
    <mergeCell ref="Y134:AA134"/>
    <mergeCell ref="AB134:AD134"/>
    <mergeCell ref="AE134:AG134"/>
    <mergeCell ref="AH134:AJ134"/>
    <mergeCell ref="AK134:AM134"/>
    <mergeCell ref="AN134:AP134"/>
    <mergeCell ref="A131:G131"/>
    <mergeCell ref="H131:N131"/>
    <mergeCell ref="O131:AB131"/>
    <mergeCell ref="AC131:AI131"/>
    <mergeCell ref="AJ131:AP131"/>
    <mergeCell ref="A132:G132"/>
    <mergeCell ref="H132:N132"/>
    <mergeCell ref="O132:W132"/>
    <mergeCell ref="Y132:AB132"/>
    <mergeCell ref="AC132:AI132"/>
    <mergeCell ref="AJ132:AP132"/>
    <mergeCell ref="A138:E138"/>
    <mergeCell ref="Q138:W138"/>
    <mergeCell ref="AI138:AK138"/>
    <mergeCell ref="AL138:AM138"/>
    <mergeCell ref="AO138:AP138"/>
    <mergeCell ref="A136:C136"/>
    <mergeCell ref="D136:Q136"/>
    <mergeCell ref="R136:X136"/>
    <mergeCell ref="Y136:AA136"/>
    <mergeCell ref="AB136:AD136"/>
    <mergeCell ref="AE136:AG136"/>
    <mergeCell ref="AH136:AJ136"/>
    <mergeCell ref="AK136:AM136"/>
    <mergeCell ref="AN136:AP136"/>
    <mergeCell ref="A135:C135"/>
    <mergeCell ref="D135:Q135"/>
    <mergeCell ref="R135:X135"/>
    <mergeCell ref="Y135:AA135"/>
    <mergeCell ref="AB135:AD135"/>
    <mergeCell ref="AE135:AG135"/>
    <mergeCell ref="AH135:AJ135"/>
    <mergeCell ref="AK135:AM135"/>
    <mergeCell ref="AN135:AP135"/>
    <mergeCell ref="A146:G146"/>
    <mergeCell ref="H146:N146"/>
    <mergeCell ref="O146:AB146"/>
    <mergeCell ref="AC146:AI146"/>
    <mergeCell ref="AJ146:AP146"/>
    <mergeCell ref="A147:G147"/>
    <mergeCell ref="H147:N147"/>
    <mergeCell ref="O147:W147"/>
    <mergeCell ref="Y147:AB147"/>
    <mergeCell ref="AC147:AI147"/>
    <mergeCell ref="AJ147:AP147"/>
    <mergeCell ref="A139:E139"/>
    <mergeCell ref="Q139:W139"/>
    <mergeCell ref="AI139:AK139"/>
    <mergeCell ref="AL139:AM139"/>
    <mergeCell ref="AO139:AP139"/>
    <mergeCell ref="A142:AP142"/>
    <mergeCell ref="A143:AP143"/>
    <mergeCell ref="A144:N144"/>
    <mergeCell ref="A145:AP145"/>
    <mergeCell ref="A150:C150"/>
    <mergeCell ref="D150:Q150"/>
    <mergeCell ref="R150:X150"/>
    <mergeCell ref="Y150:AA150"/>
    <mergeCell ref="AB150:AD150"/>
    <mergeCell ref="AE150:AG150"/>
    <mergeCell ref="AH150:AJ150"/>
    <mergeCell ref="AK150:AM150"/>
    <mergeCell ref="AN150:AP150"/>
    <mergeCell ref="A149:C149"/>
    <mergeCell ref="D149:Q149"/>
    <mergeCell ref="R149:X149"/>
    <mergeCell ref="Y149:AA149"/>
    <mergeCell ref="AB149:AD149"/>
    <mergeCell ref="AE149:AG149"/>
    <mergeCell ref="AH149:AJ149"/>
    <mergeCell ref="AK149:AM149"/>
    <mergeCell ref="AN149:AP149"/>
    <mergeCell ref="A153:E153"/>
    <mergeCell ref="Q153:W153"/>
    <mergeCell ref="AI153:AK153"/>
    <mergeCell ref="AL153:AM153"/>
    <mergeCell ref="AO153:AP153"/>
    <mergeCell ref="A156:AP156"/>
    <mergeCell ref="A157:AP157"/>
    <mergeCell ref="A158:N158"/>
    <mergeCell ref="A159:AP159"/>
    <mergeCell ref="A151:C151"/>
    <mergeCell ref="D151:Q151"/>
    <mergeCell ref="R151:X151"/>
    <mergeCell ref="Y151:AA151"/>
    <mergeCell ref="AB151:AD151"/>
    <mergeCell ref="AE151:AG151"/>
    <mergeCell ref="AH151:AJ151"/>
    <mergeCell ref="AK151:AM151"/>
    <mergeCell ref="AN151:AP151"/>
    <mergeCell ref="A163:C163"/>
    <mergeCell ref="D163:Q163"/>
    <mergeCell ref="R163:X163"/>
    <mergeCell ref="Y163:AA163"/>
    <mergeCell ref="AB163:AD163"/>
    <mergeCell ref="AE163:AG163"/>
    <mergeCell ref="AH163:AJ163"/>
    <mergeCell ref="AK163:AM163"/>
    <mergeCell ref="AN163:AP163"/>
    <mergeCell ref="A160:G160"/>
    <mergeCell ref="H160:N160"/>
    <mergeCell ref="O160:AB160"/>
    <mergeCell ref="AC160:AI160"/>
    <mergeCell ref="AJ160:AP160"/>
    <mergeCell ref="A161:G161"/>
    <mergeCell ref="H161:N161"/>
    <mergeCell ref="O161:W161"/>
    <mergeCell ref="Y161:AB161"/>
    <mergeCell ref="AC161:AI161"/>
    <mergeCell ref="AJ161:AP161"/>
    <mergeCell ref="A165:C165"/>
    <mergeCell ref="D165:Q165"/>
    <mergeCell ref="R165:X165"/>
    <mergeCell ref="Y165:AA165"/>
    <mergeCell ref="AB165:AD165"/>
    <mergeCell ref="AE165:AG165"/>
    <mergeCell ref="AH165:AJ165"/>
    <mergeCell ref="AK165:AM165"/>
    <mergeCell ref="AN165:AP165"/>
    <mergeCell ref="A164:C164"/>
    <mergeCell ref="D164:Q164"/>
    <mergeCell ref="R164:X164"/>
    <mergeCell ref="Y164:AA164"/>
    <mergeCell ref="AB164:AD164"/>
    <mergeCell ref="AE164:AG164"/>
    <mergeCell ref="AH164:AJ164"/>
    <mergeCell ref="AK164:AM164"/>
    <mergeCell ref="AN164:AP164"/>
    <mergeCell ref="A174:G174"/>
    <mergeCell ref="H174:N174"/>
    <mergeCell ref="O174:AB174"/>
    <mergeCell ref="AC174:AI174"/>
    <mergeCell ref="AJ174:AP174"/>
    <mergeCell ref="A175:G175"/>
    <mergeCell ref="H175:N175"/>
    <mergeCell ref="O175:W175"/>
    <mergeCell ref="Y175:AB175"/>
    <mergeCell ref="AC175:AI175"/>
    <mergeCell ref="AJ175:AP175"/>
    <mergeCell ref="A167:E167"/>
    <mergeCell ref="Q167:W167"/>
    <mergeCell ref="AI167:AK167"/>
    <mergeCell ref="AL167:AM167"/>
    <mergeCell ref="AO167:AP167"/>
    <mergeCell ref="A170:AP170"/>
    <mergeCell ref="A171:AP171"/>
    <mergeCell ref="A172:N172"/>
    <mergeCell ref="A173:AP173"/>
    <mergeCell ref="A178:C178"/>
    <mergeCell ref="D178:Q178"/>
    <mergeCell ref="R178:X178"/>
    <mergeCell ref="Y178:AA178"/>
    <mergeCell ref="AB178:AD178"/>
    <mergeCell ref="AE178:AG178"/>
    <mergeCell ref="AH178:AJ178"/>
    <mergeCell ref="AK178:AM178"/>
    <mergeCell ref="AN178:AP178"/>
    <mergeCell ref="A177:C177"/>
    <mergeCell ref="D177:Q177"/>
    <mergeCell ref="R177:X177"/>
    <mergeCell ref="Y177:AA177"/>
    <mergeCell ref="AB177:AD177"/>
    <mergeCell ref="AE177:AG177"/>
    <mergeCell ref="AH177:AJ177"/>
    <mergeCell ref="AK177:AM177"/>
    <mergeCell ref="AN177:AP177"/>
    <mergeCell ref="A181:E181"/>
    <mergeCell ref="Q181:W181"/>
    <mergeCell ref="AI181:AK181"/>
    <mergeCell ref="AL181:AM181"/>
    <mergeCell ref="AO181:AP181"/>
    <mergeCell ref="A184:AP184"/>
    <mergeCell ref="A185:AP185"/>
    <mergeCell ref="A186:N186"/>
    <mergeCell ref="A187:AP187"/>
    <mergeCell ref="A179:C179"/>
    <mergeCell ref="D179:Q179"/>
    <mergeCell ref="R179:X179"/>
    <mergeCell ref="Y179:AA179"/>
    <mergeCell ref="AB179:AD179"/>
    <mergeCell ref="AE179:AG179"/>
    <mergeCell ref="AH179:AJ179"/>
    <mergeCell ref="AK179:AM179"/>
    <mergeCell ref="AN179:AP179"/>
    <mergeCell ref="A191:C191"/>
    <mergeCell ref="D191:Q191"/>
    <mergeCell ref="R191:X191"/>
    <mergeCell ref="Y191:AA191"/>
    <mergeCell ref="AB191:AD191"/>
    <mergeCell ref="AE191:AG191"/>
    <mergeCell ref="AH191:AJ191"/>
    <mergeCell ref="AK191:AM191"/>
    <mergeCell ref="AN191:AP191"/>
    <mergeCell ref="A188:G188"/>
    <mergeCell ref="H188:N188"/>
    <mergeCell ref="O188:AB188"/>
    <mergeCell ref="AC188:AI188"/>
    <mergeCell ref="AJ188:AP188"/>
    <mergeCell ref="A189:G189"/>
    <mergeCell ref="H189:N189"/>
    <mergeCell ref="O189:W189"/>
    <mergeCell ref="Y189:AB189"/>
    <mergeCell ref="AC189:AI189"/>
    <mergeCell ref="AJ189:AP189"/>
    <mergeCell ref="A193:C193"/>
    <mergeCell ref="D193:Q193"/>
    <mergeCell ref="R193:X193"/>
    <mergeCell ref="Y193:AA193"/>
    <mergeCell ref="AB193:AD193"/>
    <mergeCell ref="AE193:AG193"/>
    <mergeCell ref="AH193:AJ193"/>
    <mergeCell ref="AK193:AM193"/>
    <mergeCell ref="AN193:AP193"/>
    <mergeCell ref="A192:C192"/>
    <mergeCell ref="D192:Q192"/>
    <mergeCell ref="R192:X192"/>
    <mergeCell ref="Y192:AA192"/>
    <mergeCell ref="AB192:AD192"/>
    <mergeCell ref="AE192:AG192"/>
    <mergeCell ref="AH192:AJ192"/>
    <mergeCell ref="AK192:AM192"/>
    <mergeCell ref="AN192:AP192"/>
    <mergeCell ref="A202:G202"/>
    <mergeCell ref="H202:N202"/>
    <mergeCell ref="O202:AB202"/>
    <mergeCell ref="AC202:AI202"/>
    <mergeCell ref="AJ202:AP202"/>
    <mergeCell ref="A203:G203"/>
    <mergeCell ref="H203:N203"/>
    <mergeCell ref="O203:W203"/>
    <mergeCell ref="Y203:AB203"/>
    <mergeCell ref="AC203:AI203"/>
    <mergeCell ref="AJ203:AP203"/>
    <mergeCell ref="A195:E195"/>
    <mergeCell ref="Q195:W195"/>
    <mergeCell ref="AI195:AK195"/>
    <mergeCell ref="AL195:AM195"/>
    <mergeCell ref="AO195:AP195"/>
    <mergeCell ref="A198:AP198"/>
    <mergeCell ref="A199:AP199"/>
    <mergeCell ref="A200:N200"/>
    <mergeCell ref="A201:AP201"/>
    <mergeCell ref="A206:C206"/>
    <mergeCell ref="D206:Q206"/>
    <mergeCell ref="R206:X206"/>
    <mergeCell ref="Y206:AA206"/>
    <mergeCell ref="AB206:AD206"/>
    <mergeCell ref="AE206:AG206"/>
    <mergeCell ref="AH206:AJ206"/>
    <mergeCell ref="AK206:AM206"/>
    <mergeCell ref="AN206:AP206"/>
    <mergeCell ref="A205:C205"/>
    <mergeCell ref="D205:Q205"/>
    <mergeCell ref="R205:X205"/>
    <mergeCell ref="Y205:AA205"/>
    <mergeCell ref="AB205:AD205"/>
    <mergeCell ref="AE205:AG205"/>
    <mergeCell ref="AH205:AJ205"/>
    <mergeCell ref="AK205:AM205"/>
    <mergeCell ref="AN205:AP205"/>
    <mergeCell ref="A209:E209"/>
    <mergeCell ref="Q209:W209"/>
    <mergeCell ref="AI209:AK209"/>
    <mergeCell ref="AL209:AM209"/>
    <mergeCell ref="AO209:AP209"/>
    <mergeCell ref="A212:AP212"/>
    <mergeCell ref="A213:AP213"/>
    <mergeCell ref="A214:N214"/>
    <mergeCell ref="A215:AP215"/>
    <mergeCell ref="A207:C207"/>
    <mergeCell ref="D207:Q207"/>
    <mergeCell ref="R207:X207"/>
    <mergeCell ref="Y207:AA207"/>
    <mergeCell ref="AB207:AD207"/>
    <mergeCell ref="AE207:AG207"/>
    <mergeCell ref="AH207:AJ207"/>
    <mergeCell ref="AK207:AM207"/>
    <mergeCell ref="AN207:AP207"/>
    <mergeCell ref="A219:C219"/>
    <mergeCell ref="D219:Q219"/>
    <mergeCell ref="R219:X219"/>
    <mergeCell ref="Y219:AA219"/>
    <mergeCell ref="AB219:AD219"/>
    <mergeCell ref="AE219:AG219"/>
    <mergeCell ref="AH219:AJ219"/>
    <mergeCell ref="AK219:AM219"/>
    <mergeCell ref="AN219:AP219"/>
    <mergeCell ref="A216:G216"/>
    <mergeCell ref="H216:N216"/>
    <mergeCell ref="O216:AB216"/>
    <mergeCell ref="AC216:AI216"/>
    <mergeCell ref="AJ216:AP216"/>
    <mergeCell ref="A217:G217"/>
    <mergeCell ref="H217:N217"/>
    <mergeCell ref="O217:W217"/>
    <mergeCell ref="Y217:AB217"/>
    <mergeCell ref="AC217:AI217"/>
    <mergeCell ref="AJ217:AP217"/>
    <mergeCell ref="A223:E223"/>
    <mergeCell ref="Q223:W223"/>
    <mergeCell ref="AI223:AK223"/>
    <mergeCell ref="AL223:AM223"/>
    <mergeCell ref="AO223:AP223"/>
    <mergeCell ref="A220:C220"/>
    <mergeCell ref="D220:Q220"/>
    <mergeCell ref="R220:X220"/>
    <mergeCell ref="Y220:AA220"/>
    <mergeCell ref="AB220:AD220"/>
    <mergeCell ref="AE220:AG220"/>
    <mergeCell ref="AH220:AJ220"/>
    <mergeCell ref="AK220:AM220"/>
    <mergeCell ref="AN220:AP220"/>
    <mergeCell ref="A221:C221"/>
    <mergeCell ref="D221:Q221"/>
    <mergeCell ref="R221:X221"/>
    <mergeCell ref="Y221:AA221"/>
    <mergeCell ref="AB221:AD221"/>
    <mergeCell ref="AE221:AG221"/>
    <mergeCell ref="AH221:AJ221"/>
    <mergeCell ref="AK221:AM221"/>
    <mergeCell ref="AN221:AP221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AS222"/>
  <sheetViews>
    <sheetView topLeftCell="A82" zoomScale="70" zoomScaleNormal="70" workbookViewId="0">
      <selection activeCell="R220" sqref="R220"/>
    </sheetView>
  </sheetViews>
  <sheetFormatPr defaultRowHeight="15" x14ac:dyDescent="0.25"/>
  <cols>
    <col min="1" max="17" width="2.28515625" style="11" customWidth="1"/>
    <col min="18" max="24" width="2.28515625" style="12" customWidth="1"/>
    <col min="25" max="42" width="2.28515625" style="11" customWidth="1"/>
  </cols>
  <sheetData>
    <row r="1" spans="1:45" s="13" customFormat="1" ht="36" x14ac:dyDescent="0.55000000000000004">
      <c r="A1" s="213" t="str">
        <f>BoletinsM1!A1</f>
        <v>Campeonato Nacional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</row>
    <row r="2" spans="1:45" s="14" customFormat="1" ht="26.25" x14ac:dyDescent="0.4">
      <c r="A2" s="208" t="s">
        <v>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45" s="5" customFormat="1" ht="19.5" thickBot="1" x14ac:dyDescent="0.35">
      <c r="A3" s="209" t="str">
        <f>CONCATENATE(SORTEIO!B12," ",SORTEIO!B14)</f>
        <v>Infantil A Feminino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R3" s="6"/>
      <c r="S3" s="6"/>
      <c r="T3" s="6"/>
      <c r="U3" s="6"/>
      <c r="V3" s="6"/>
      <c r="W3" s="6"/>
      <c r="X3" s="6"/>
    </row>
    <row r="4" spans="1:45" s="14" customFormat="1" ht="27.75" thickTop="1" thickBot="1" x14ac:dyDescent="0.45">
      <c r="A4" s="210" t="s">
        <v>19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2"/>
    </row>
    <row r="5" spans="1:45" s="5" customFormat="1" ht="20.25" thickTop="1" thickBot="1" x14ac:dyDescent="0.35">
      <c r="A5" s="191" t="s">
        <v>20</v>
      </c>
      <c r="B5" s="192"/>
      <c r="C5" s="192"/>
      <c r="D5" s="192"/>
      <c r="E5" s="192"/>
      <c r="F5" s="192"/>
      <c r="G5" s="193"/>
      <c r="H5" s="191" t="s">
        <v>21</v>
      </c>
      <c r="I5" s="192"/>
      <c r="J5" s="192"/>
      <c r="K5" s="192"/>
      <c r="L5" s="192"/>
      <c r="M5" s="192"/>
      <c r="N5" s="193"/>
      <c r="O5" s="191" t="s">
        <v>22</v>
      </c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1" t="s">
        <v>23</v>
      </c>
      <c r="AD5" s="192"/>
      <c r="AE5" s="192"/>
      <c r="AF5" s="192"/>
      <c r="AG5" s="192"/>
      <c r="AH5" s="192"/>
      <c r="AI5" s="193"/>
      <c r="AJ5" s="191" t="s">
        <v>24</v>
      </c>
      <c r="AK5" s="192"/>
      <c r="AL5" s="192"/>
      <c r="AM5" s="192"/>
      <c r="AN5" s="192"/>
      <c r="AO5" s="192"/>
      <c r="AP5" s="193"/>
    </row>
    <row r="6" spans="1:45" s="15" customFormat="1" ht="63" thickTop="1" thickBot="1" x14ac:dyDescent="0.95">
      <c r="A6" s="194">
        <v>17</v>
      </c>
      <c r="B6" s="195"/>
      <c r="C6" s="195"/>
      <c r="D6" s="195"/>
      <c r="E6" s="195"/>
      <c r="F6" s="195"/>
      <c r="G6" s="196"/>
      <c r="H6" s="197" t="s">
        <v>56</v>
      </c>
      <c r="I6" s="198"/>
      <c r="J6" s="198"/>
      <c r="K6" s="198"/>
      <c r="L6" s="198"/>
      <c r="M6" s="198"/>
      <c r="N6" s="199"/>
      <c r="O6" s="200"/>
      <c r="P6" s="195"/>
      <c r="Q6" s="195"/>
      <c r="R6" s="195"/>
      <c r="S6" s="195"/>
      <c r="T6" s="195"/>
      <c r="U6" s="195"/>
      <c r="V6" s="195"/>
      <c r="W6" s="195"/>
      <c r="X6" s="7" t="s">
        <v>25</v>
      </c>
      <c r="Y6" s="195"/>
      <c r="Z6" s="195"/>
      <c r="AA6" s="195"/>
      <c r="AB6" s="196"/>
      <c r="AC6" s="201"/>
      <c r="AD6" s="202"/>
      <c r="AE6" s="202"/>
      <c r="AF6" s="202"/>
      <c r="AG6" s="202"/>
      <c r="AH6" s="202"/>
      <c r="AI6" s="203"/>
      <c r="AJ6" s="201"/>
      <c r="AK6" s="202"/>
      <c r="AL6" s="202"/>
      <c r="AM6" s="202"/>
      <c r="AN6" s="202"/>
      <c r="AO6" s="202"/>
      <c r="AP6" s="203"/>
      <c r="AS6" s="5"/>
    </row>
    <row r="7" spans="1:45" s="5" customFormat="1" ht="20.25" thickTop="1" thickBot="1" x14ac:dyDescent="0.35">
      <c r="R7" s="6"/>
      <c r="S7" s="6"/>
      <c r="T7" s="6"/>
      <c r="U7" s="6"/>
      <c r="V7" s="6"/>
      <c r="W7" s="6"/>
      <c r="X7" s="6"/>
    </row>
    <row r="8" spans="1:45" s="5" customFormat="1" ht="20.25" thickTop="1" thickBot="1" x14ac:dyDescent="0.35">
      <c r="A8" s="191" t="s">
        <v>26</v>
      </c>
      <c r="B8" s="192"/>
      <c r="C8" s="193"/>
      <c r="D8" s="191" t="s">
        <v>27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204" t="s">
        <v>54</v>
      </c>
      <c r="S8" s="205"/>
      <c r="T8" s="205"/>
      <c r="U8" s="205"/>
      <c r="V8" s="205"/>
      <c r="W8" s="205"/>
      <c r="X8" s="206"/>
      <c r="Y8" s="191" t="s">
        <v>28</v>
      </c>
      <c r="Z8" s="192"/>
      <c r="AA8" s="193"/>
      <c r="AB8" s="191" t="s">
        <v>29</v>
      </c>
      <c r="AC8" s="192"/>
      <c r="AD8" s="193"/>
      <c r="AE8" s="191" t="s">
        <v>30</v>
      </c>
      <c r="AF8" s="192"/>
      <c r="AG8" s="193"/>
      <c r="AH8" s="191" t="s">
        <v>31</v>
      </c>
      <c r="AI8" s="192"/>
      <c r="AJ8" s="193"/>
      <c r="AK8" s="191" t="s">
        <v>32</v>
      </c>
      <c r="AL8" s="192"/>
      <c r="AM8" s="193"/>
      <c r="AN8" s="191" t="s">
        <v>33</v>
      </c>
      <c r="AO8" s="192"/>
      <c r="AP8" s="193"/>
    </row>
    <row r="9" spans="1:45" s="16" customFormat="1" ht="48" thickTop="1" thickBot="1" x14ac:dyDescent="0.75">
      <c r="A9" s="179"/>
      <c r="B9" s="180"/>
      <c r="C9" s="181"/>
      <c r="D9" s="182" t="str">
        <f>'Mapa 32'!Y9</f>
        <v/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85" t="str">
        <f>'Mapa 32'!Y10</f>
        <v/>
      </c>
      <c r="S9" s="186"/>
      <c r="T9" s="186"/>
      <c r="U9" s="186"/>
      <c r="V9" s="186"/>
      <c r="W9" s="186"/>
      <c r="X9" s="187"/>
      <c r="Y9" s="188"/>
      <c r="Z9" s="189"/>
      <c r="AA9" s="190"/>
      <c r="AB9" s="188"/>
      <c r="AC9" s="189"/>
      <c r="AD9" s="190"/>
      <c r="AE9" s="188"/>
      <c r="AF9" s="189"/>
      <c r="AG9" s="190"/>
      <c r="AH9" s="188"/>
      <c r="AI9" s="189"/>
      <c r="AJ9" s="190"/>
      <c r="AK9" s="188"/>
      <c r="AL9" s="189"/>
      <c r="AM9" s="190"/>
      <c r="AN9" s="188"/>
      <c r="AO9" s="189"/>
      <c r="AP9" s="190"/>
      <c r="AS9" s="17"/>
    </row>
    <row r="10" spans="1:45" s="16" customFormat="1" ht="48" customHeight="1" thickTop="1" thickBot="1" x14ac:dyDescent="0.75">
      <c r="A10" s="179"/>
      <c r="B10" s="180"/>
      <c r="C10" s="181"/>
      <c r="D10" s="182" t="str">
        <f>'Mapa 32'!Y14</f>
        <v/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185" t="str">
        <f>'Mapa 32'!Y15</f>
        <v/>
      </c>
      <c r="S10" s="186"/>
      <c r="T10" s="186"/>
      <c r="U10" s="186"/>
      <c r="V10" s="186"/>
      <c r="W10" s="186"/>
      <c r="X10" s="187"/>
      <c r="Y10" s="188"/>
      <c r="Z10" s="189"/>
      <c r="AA10" s="190"/>
      <c r="AB10" s="188"/>
      <c r="AC10" s="189"/>
      <c r="AD10" s="190"/>
      <c r="AE10" s="188"/>
      <c r="AF10" s="189"/>
      <c r="AG10" s="190"/>
      <c r="AH10" s="188"/>
      <c r="AI10" s="189"/>
      <c r="AJ10" s="190"/>
      <c r="AK10" s="188"/>
      <c r="AL10" s="189"/>
      <c r="AM10" s="190"/>
      <c r="AN10" s="188"/>
      <c r="AO10" s="189"/>
      <c r="AP10" s="190"/>
    </row>
    <row r="11" spans="1:45" s="5" customFormat="1" ht="24" customHeight="1" thickTop="1" x14ac:dyDescent="0.3">
      <c r="R11" s="6"/>
      <c r="S11" s="6"/>
      <c r="T11" s="6"/>
      <c r="U11" s="6"/>
      <c r="V11" s="6"/>
      <c r="W11" s="6"/>
      <c r="X11" s="6"/>
    </row>
    <row r="12" spans="1:45" s="5" customFormat="1" ht="19.5" thickBot="1" x14ac:dyDescent="0.35">
      <c r="A12" s="177" t="s">
        <v>34</v>
      </c>
      <c r="B12" s="177"/>
      <c r="C12" s="177"/>
      <c r="D12" s="177"/>
      <c r="E12" s="177"/>
      <c r="F12" s="18"/>
      <c r="G12" s="18"/>
      <c r="H12" s="8"/>
      <c r="I12" s="8"/>
      <c r="J12" s="8"/>
      <c r="K12" s="8"/>
      <c r="L12" s="8"/>
      <c r="M12" s="8"/>
      <c r="N12" s="8"/>
      <c r="O12" s="8"/>
      <c r="P12" s="8"/>
      <c r="Q12" s="177" t="s">
        <v>35</v>
      </c>
      <c r="R12" s="177"/>
      <c r="S12" s="177"/>
      <c r="T12" s="177"/>
      <c r="U12" s="177"/>
      <c r="V12" s="177"/>
      <c r="W12" s="177"/>
      <c r="X12" s="9"/>
      <c r="Y12" s="18"/>
      <c r="Z12" s="18"/>
      <c r="AA12" s="18"/>
      <c r="AB12" s="8"/>
      <c r="AC12" s="8"/>
      <c r="AD12" s="8"/>
      <c r="AE12" s="8"/>
      <c r="AF12" s="8"/>
      <c r="AG12" s="8"/>
      <c r="AH12" s="8"/>
      <c r="AI12" s="177" t="s">
        <v>36</v>
      </c>
      <c r="AJ12" s="177"/>
      <c r="AK12" s="177"/>
      <c r="AL12" s="178"/>
      <c r="AM12" s="178"/>
      <c r="AN12" s="10" t="s">
        <v>25</v>
      </c>
      <c r="AO12" s="178"/>
      <c r="AP12" s="178"/>
    </row>
    <row r="13" spans="1:45" s="11" customFormat="1" ht="13.5" thickTop="1" x14ac:dyDescent="0.2">
      <c r="R13" s="12"/>
      <c r="S13" s="12"/>
      <c r="T13" s="12"/>
      <c r="U13" s="12"/>
      <c r="V13" s="12"/>
      <c r="W13" s="12"/>
      <c r="X13" s="12"/>
    </row>
    <row r="14" spans="1:45" s="11" customFormat="1" ht="12.75" x14ac:dyDescent="0.2">
      <c r="R14" s="12"/>
      <c r="S14" s="12"/>
      <c r="T14" s="12"/>
      <c r="U14" s="12"/>
      <c r="V14" s="12"/>
      <c r="W14" s="12"/>
      <c r="X14" s="12"/>
    </row>
    <row r="15" spans="1:45" s="13" customFormat="1" ht="36" x14ac:dyDescent="0.55000000000000004">
      <c r="A15" s="213" t="str">
        <f>BoletinsM1!A15</f>
        <v>Campeonato Nacional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</row>
    <row r="16" spans="1:45" s="14" customFormat="1" ht="26.25" x14ac:dyDescent="0.4">
      <c r="A16" s="208" t="s">
        <v>18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</row>
    <row r="17" spans="1:45" s="5" customFormat="1" ht="19.5" thickBot="1" x14ac:dyDescent="0.35">
      <c r="A17" s="209" t="str">
        <f>CONCATENATE(SORTEIO!B12," ",SORTEIO!B14)</f>
        <v>Infantil A Feminino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R17" s="6"/>
      <c r="S17" s="6"/>
      <c r="T17" s="6"/>
      <c r="U17" s="6"/>
      <c r="V17" s="6"/>
      <c r="W17" s="6"/>
      <c r="X17" s="6"/>
    </row>
    <row r="18" spans="1:45" s="14" customFormat="1" ht="27.75" thickTop="1" thickBot="1" x14ac:dyDescent="0.45">
      <c r="A18" s="210" t="s">
        <v>19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2"/>
    </row>
    <row r="19" spans="1:45" s="5" customFormat="1" ht="20.25" thickTop="1" thickBot="1" x14ac:dyDescent="0.35">
      <c r="A19" s="191" t="s">
        <v>20</v>
      </c>
      <c r="B19" s="192"/>
      <c r="C19" s="192"/>
      <c r="D19" s="192"/>
      <c r="E19" s="192"/>
      <c r="F19" s="192"/>
      <c r="G19" s="193"/>
      <c r="H19" s="191" t="s">
        <v>21</v>
      </c>
      <c r="I19" s="192"/>
      <c r="J19" s="192"/>
      <c r="K19" s="192"/>
      <c r="L19" s="192"/>
      <c r="M19" s="192"/>
      <c r="N19" s="193"/>
      <c r="O19" s="191" t="s">
        <v>22</v>
      </c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3"/>
      <c r="AC19" s="191" t="s">
        <v>23</v>
      </c>
      <c r="AD19" s="192"/>
      <c r="AE19" s="192"/>
      <c r="AF19" s="192"/>
      <c r="AG19" s="192"/>
      <c r="AH19" s="192"/>
      <c r="AI19" s="193"/>
      <c r="AJ19" s="191" t="s">
        <v>24</v>
      </c>
      <c r="AK19" s="192"/>
      <c r="AL19" s="192"/>
      <c r="AM19" s="192"/>
      <c r="AN19" s="192"/>
      <c r="AO19" s="192"/>
      <c r="AP19" s="193"/>
    </row>
    <row r="20" spans="1:45" s="15" customFormat="1" ht="63" thickTop="1" thickBot="1" x14ac:dyDescent="0.95">
      <c r="A20" s="194">
        <v>18</v>
      </c>
      <c r="B20" s="195"/>
      <c r="C20" s="195"/>
      <c r="D20" s="195"/>
      <c r="E20" s="195"/>
      <c r="F20" s="195"/>
      <c r="G20" s="196"/>
      <c r="H20" s="197" t="s">
        <v>56</v>
      </c>
      <c r="I20" s="198"/>
      <c r="J20" s="198"/>
      <c r="K20" s="198"/>
      <c r="L20" s="198"/>
      <c r="M20" s="198"/>
      <c r="N20" s="199"/>
      <c r="O20" s="200"/>
      <c r="P20" s="195"/>
      <c r="Q20" s="195"/>
      <c r="R20" s="195"/>
      <c r="S20" s="195"/>
      <c r="T20" s="195"/>
      <c r="U20" s="195"/>
      <c r="V20" s="195"/>
      <c r="W20" s="195"/>
      <c r="X20" s="7" t="s">
        <v>25</v>
      </c>
      <c r="Y20" s="195"/>
      <c r="Z20" s="195"/>
      <c r="AA20" s="195"/>
      <c r="AB20" s="196"/>
      <c r="AC20" s="201"/>
      <c r="AD20" s="202"/>
      <c r="AE20" s="202"/>
      <c r="AF20" s="202"/>
      <c r="AG20" s="202"/>
      <c r="AH20" s="202"/>
      <c r="AI20" s="203"/>
      <c r="AJ20" s="201"/>
      <c r="AK20" s="202"/>
      <c r="AL20" s="202"/>
      <c r="AM20" s="202"/>
      <c r="AN20" s="202"/>
      <c r="AO20" s="202"/>
      <c r="AP20" s="203"/>
      <c r="AS20" s="5"/>
    </row>
    <row r="21" spans="1:45" s="5" customFormat="1" ht="20.25" thickTop="1" thickBot="1" x14ac:dyDescent="0.35">
      <c r="R21" s="6"/>
      <c r="S21" s="6"/>
      <c r="T21" s="6"/>
      <c r="U21" s="6"/>
      <c r="V21" s="6"/>
      <c r="W21" s="6"/>
      <c r="X21" s="6"/>
    </row>
    <row r="22" spans="1:45" s="5" customFormat="1" ht="20.25" thickTop="1" thickBot="1" x14ac:dyDescent="0.35">
      <c r="A22" s="191" t="s">
        <v>26</v>
      </c>
      <c r="B22" s="192"/>
      <c r="C22" s="193"/>
      <c r="D22" s="191" t="s">
        <v>27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3"/>
      <c r="R22" s="204" t="s">
        <v>54</v>
      </c>
      <c r="S22" s="205"/>
      <c r="T22" s="205"/>
      <c r="U22" s="205"/>
      <c r="V22" s="205"/>
      <c r="W22" s="205"/>
      <c r="X22" s="206"/>
      <c r="Y22" s="191" t="s">
        <v>28</v>
      </c>
      <c r="Z22" s="192"/>
      <c r="AA22" s="193"/>
      <c r="AB22" s="191" t="s">
        <v>29</v>
      </c>
      <c r="AC22" s="192"/>
      <c r="AD22" s="193"/>
      <c r="AE22" s="191" t="s">
        <v>30</v>
      </c>
      <c r="AF22" s="192"/>
      <c r="AG22" s="193"/>
      <c r="AH22" s="191" t="s">
        <v>31</v>
      </c>
      <c r="AI22" s="192"/>
      <c r="AJ22" s="193"/>
      <c r="AK22" s="191" t="s">
        <v>32</v>
      </c>
      <c r="AL22" s="192"/>
      <c r="AM22" s="193"/>
      <c r="AN22" s="191" t="s">
        <v>33</v>
      </c>
      <c r="AO22" s="192"/>
      <c r="AP22" s="193"/>
    </row>
    <row r="23" spans="1:45" s="16" customFormat="1" ht="48" thickTop="1" thickBot="1" x14ac:dyDescent="0.75">
      <c r="A23" s="179"/>
      <c r="B23" s="180"/>
      <c r="C23" s="181"/>
      <c r="D23" s="182" t="str">
        <f>'Mapa 32'!Y19</f>
        <v/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4"/>
      <c r="R23" s="185" t="str">
        <f>'Mapa 32'!Y20</f>
        <v/>
      </c>
      <c r="S23" s="186"/>
      <c r="T23" s="186"/>
      <c r="U23" s="186"/>
      <c r="V23" s="186"/>
      <c r="W23" s="186"/>
      <c r="X23" s="187"/>
      <c r="Y23" s="188"/>
      <c r="Z23" s="189"/>
      <c r="AA23" s="190"/>
      <c r="AB23" s="188"/>
      <c r="AC23" s="189"/>
      <c r="AD23" s="190"/>
      <c r="AE23" s="188"/>
      <c r="AF23" s="189"/>
      <c r="AG23" s="190"/>
      <c r="AH23" s="188"/>
      <c r="AI23" s="189"/>
      <c r="AJ23" s="190"/>
      <c r="AK23" s="188"/>
      <c r="AL23" s="189"/>
      <c r="AM23" s="190"/>
      <c r="AN23" s="188"/>
      <c r="AO23" s="189"/>
      <c r="AP23" s="190"/>
      <c r="AS23" s="17"/>
    </row>
    <row r="24" spans="1:45" s="16" customFormat="1" ht="48" customHeight="1" thickTop="1" thickBot="1" x14ac:dyDescent="0.75">
      <c r="A24" s="179"/>
      <c r="B24" s="180"/>
      <c r="C24" s="181"/>
      <c r="D24" s="182" t="str">
        <f>'Mapa 32'!Y24</f>
        <v/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4"/>
      <c r="R24" s="185" t="str">
        <f>'Mapa 32'!Y25</f>
        <v/>
      </c>
      <c r="S24" s="186"/>
      <c r="T24" s="186"/>
      <c r="U24" s="186"/>
      <c r="V24" s="186"/>
      <c r="W24" s="186"/>
      <c r="X24" s="187"/>
      <c r="Y24" s="188"/>
      <c r="Z24" s="189"/>
      <c r="AA24" s="190"/>
      <c r="AB24" s="188"/>
      <c r="AC24" s="189"/>
      <c r="AD24" s="190"/>
      <c r="AE24" s="188"/>
      <c r="AF24" s="189"/>
      <c r="AG24" s="190"/>
      <c r="AH24" s="188"/>
      <c r="AI24" s="189"/>
      <c r="AJ24" s="190"/>
      <c r="AK24" s="188"/>
      <c r="AL24" s="189"/>
      <c r="AM24" s="190"/>
      <c r="AN24" s="188"/>
      <c r="AO24" s="189"/>
      <c r="AP24" s="190"/>
    </row>
    <row r="25" spans="1:45" s="5" customFormat="1" ht="24" customHeight="1" thickTop="1" x14ac:dyDescent="0.3">
      <c r="R25" s="6"/>
      <c r="S25" s="6"/>
      <c r="T25" s="6"/>
      <c r="U25" s="6"/>
      <c r="V25" s="6"/>
      <c r="W25" s="6"/>
      <c r="X25" s="6"/>
    </row>
    <row r="26" spans="1:45" s="5" customFormat="1" ht="19.5" thickBot="1" x14ac:dyDescent="0.35">
      <c r="A26" s="177" t="s">
        <v>34</v>
      </c>
      <c r="B26" s="177"/>
      <c r="C26" s="177"/>
      <c r="D26" s="177"/>
      <c r="E26" s="177"/>
      <c r="F26" s="18"/>
      <c r="G26" s="18"/>
      <c r="H26" s="8"/>
      <c r="I26" s="8"/>
      <c r="J26" s="8"/>
      <c r="K26" s="8"/>
      <c r="L26" s="8"/>
      <c r="M26" s="8"/>
      <c r="N26" s="8"/>
      <c r="O26" s="8"/>
      <c r="P26" s="8"/>
      <c r="Q26" s="177" t="s">
        <v>35</v>
      </c>
      <c r="R26" s="177"/>
      <c r="S26" s="177"/>
      <c r="T26" s="177"/>
      <c r="U26" s="177"/>
      <c r="V26" s="177"/>
      <c r="W26" s="177"/>
      <c r="X26" s="9"/>
      <c r="Y26" s="18"/>
      <c r="Z26" s="18"/>
      <c r="AA26" s="18"/>
      <c r="AB26" s="8"/>
      <c r="AC26" s="8"/>
      <c r="AD26" s="8"/>
      <c r="AE26" s="8"/>
      <c r="AF26" s="8"/>
      <c r="AG26" s="8"/>
      <c r="AH26" s="8"/>
      <c r="AI26" s="177" t="s">
        <v>36</v>
      </c>
      <c r="AJ26" s="177"/>
      <c r="AK26" s="177"/>
      <c r="AL26" s="178"/>
      <c r="AM26" s="178"/>
      <c r="AN26" s="10" t="s">
        <v>25</v>
      </c>
      <c r="AO26" s="178"/>
      <c r="AP26" s="178"/>
    </row>
    <row r="27" spans="1:45" s="11" customFormat="1" ht="13.5" thickTop="1" x14ac:dyDescent="0.2">
      <c r="R27" s="12"/>
      <c r="S27" s="12"/>
      <c r="T27" s="12"/>
      <c r="U27" s="12"/>
      <c r="V27" s="12"/>
      <c r="W27" s="12"/>
      <c r="X27" s="12"/>
    </row>
    <row r="28" spans="1:45" s="11" customFormat="1" ht="12.75" x14ac:dyDescent="0.2">
      <c r="R28" s="12"/>
      <c r="S28" s="12"/>
      <c r="T28" s="12"/>
      <c r="U28" s="12"/>
      <c r="V28" s="12"/>
      <c r="W28" s="12"/>
      <c r="X28" s="12"/>
    </row>
    <row r="29" spans="1:45" s="13" customFormat="1" ht="36" x14ac:dyDescent="0.55000000000000004">
      <c r="A29" s="213" t="str">
        <f>BoletinsM1!A29</f>
        <v>Campeonato Nacional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</row>
    <row r="30" spans="1:45" s="14" customFormat="1" ht="26.25" x14ac:dyDescent="0.4">
      <c r="A30" s="208" t="s">
        <v>18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</row>
    <row r="31" spans="1:45" s="5" customFormat="1" ht="19.5" thickBot="1" x14ac:dyDescent="0.35">
      <c r="A31" s="209" t="str">
        <f>CONCATENATE(SORTEIO!B12," ",SORTEIO!B14)</f>
        <v>Infantil A Feminino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R31" s="6"/>
      <c r="S31" s="6"/>
      <c r="T31" s="6"/>
      <c r="U31" s="6"/>
      <c r="V31" s="6"/>
      <c r="W31" s="6"/>
      <c r="X31" s="6"/>
    </row>
    <row r="32" spans="1:45" s="14" customFormat="1" ht="27.75" thickTop="1" thickBot="1" x14ac:dyDescent="0.45">
      <c r="A32" s="210" t="s">
        <v>19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2"/>
    </row>
    <row r="33" spans="1:45" s="5" customFormat="1" ht="20.25" thickTop="1" thickBot="1" x14ac:dyDescent="0.35">
      <c r="A33" s="191" t="s">
        <v>20</v>
      </c>
      <c r="B33" s="192"/>
      <c r="C33" s="192"/>
      <c r="D33" s="192"/>
      <c r="E33" s="192"/>
      <c r="F33" s="192"/>
      <c r="G33" s="193"/>
      <c r="H33" s="191" t="s">
        <v>21</v>
      </c>
      <c r="I33" s="192"/>
      <c r="J33" s="192"/>
      <c r="K33" s="192"/>
      <c r="L33" s="192"/>
      <c r="M33" s="192"/>
      <c r="N33" s="193"/>
      <c r="O33" s="191" t="s">
        <v>22</v>
      </c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3"/>
      <c r="AC33" s="191" t="s">
        <v>23</v>
      </c>
      <c r="AD33" s="192"/>
      <c r="AE33" s="192"/>
      <c r="AF33" s="192"/>
      <c r="AG33" s="192"/>
      <c r="AH33" s="192"/>
      <c r="AI33" s="193"/>
      <c r="AJ33" s="191" t="s">
        <v>24</v>
      </c>
      <c r="AK33" s="192"/>
      <c r="AL33" s="192"/>
      <c r="AM33" s="192"/>
      <c r="AN33" s="192"/>
      <c r="AO33" s="192"/>
      <c r="AP33" s="193"/>
    </row>
    <row r="34" spans="1:45" s="15" customFormat="1" ht="63" thickTop="1" thickBot="1" x14ac:dyDescent="0.95">
      <c r="A34" s="194">
        <v>19</v>
      </c>
      <c r="B34" s="195"/>
      <c r="C34" s="195"/>
      <c r="D34" s="195"/>
      <c r="E34" s="195"/>
      <c r="F34" s="195"/>
      <c r="G34" s="196"/>
      <c r="H34" s="197" t="s">
        <v>56</v>
      </c>
      <c r="I34" s="198"/>
      <c r="J34" s="198"/>
      <c r="K34" s="198"/>
      <c r="L34" s="198"/>
      <c r="M34" s="198"/>
      <c r="N34" s="199"/>
      <c r="O34" s="200"/>
      <c r="P34" s="195"/>
      <c r="Q34" s="195"/>
      <c r="R34" s="195"/>
      <c r="S34" s="195"/>
      <c r="T34" s="195"/>
      <c r="U34" s="195"/>
      <c r="V34" s="195"/>
      <c r="W34" s="195"/>
      <c r="X34" s="7" t="s">
        <v>25</v>
      </c>
      <c r="Y34" s="195"/>
      <c r="Z34" s="195"/>
      <c r="AA34" s="195"/>
      <c r="AB34" s="196"/>
      <c r="AC34" s="201"/>
      <c r="AD34" s="202"/>
      <c r="AE34" s="202"/>
      <c r="AF34" s="202"/>
      <c r="AG34" s="202"/>
      <c r="AH34" s="202"/>
      <c r="AI34" s="203"/>
      <c r="AJ34" s="201"/>
      <c r="AK34" s="202"/>
      <c r="AL34" s="202"/>
      <c r="AM34" s="202"/>
      <c r="AN34" s="202"/>
      <c r="AO34" s="202"/>
      <c r="AP34" s="203"/>
      <c r="AS34" s="5"/>
    </row>
    <row r="35" spans="1:45" s="5" customFormat="1" ht="20.25" thickTop="1" thickBot="1" x14ac:dyDescent="0.35">
      <c r="R35" s="6"/>
      <c r="S35" s="6"/>
      <c r="T35" s="6"/>
      <c r="U35" s="6"/>
      <c r="V35" s="6"/>
      <c r="W35" s="6"/>
      <c r="X35" s="6"/>
    </row>
    <row r="36" spans="1:45" s="5" customFormat="1" ht="20.25" thickTop="1" thickBot="1" x14ac:dyDescent="0.35">
      <c r="A36" s="191" t="s">
        <v>26</v>
      </c>
      <c r="B36" s="192"/>
      <c r="C36" s="193"/>
      <c r="D36" s="191" t="s">
        <v>27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3"/>
      <c r="R36" s="204" t="s">
        <v>54</v>
      </c>
      <c r="S36" s="205"/>
      <c r="T36" s="205"/>
      <c r="U36" s="205"/>
      <c r="V36" s="205"/>
      <c r="W36" s="205"/>
      <c r="X36" s="206"/>
      <c r="Y36" s="191" t="s">
        <v>28</v>
      </c>
      <c r="Z36" s="192"/>
      <c r="AA36" s="193"/>
      <c r="AB36" s="191" t="s">
        <v>29</v>
      </c>
      <c r="AC36" s="192"/>
      <c r="AD36" s="193"/>
      <c r="AE36" s="191" t="s">
        <v>30</v>
      </c>
      <c r="AF36" s="192"/>
      <c r="AG36" s="193"/>
      <c r="AH36" s="191" t="s">
        <v>31</v>
      </c>
      <c r="AI36" s="192"/>
      <c r="AJ36" s="193"/>
      <c r="AK36" s="191" t="s">
        <v>32</v>
      </c>
      <c r="AL36" s="192"/>
      <c r="AM36" s="193"/>
      <c r="AN36" s="191" t="s">
        <v>33</v>
      </c>
      <c r="AO36" s="192"/>
      <c r="AP36" s="193"/>
    </row>
    <row r="37" spans="1:45" s="16" customFormat="1" ht="48" thickTop="1" thickBot="1" x14ac:dyDescent="0.75">
      <c r="A37" s="179"/>
      <c r="B37" s="180"/>
      <c r="C37" s="181"/>
      <c r="D37" s="182" t="str">
        <f>'Mapa 32'!Y29</f>
        <v/>
      </c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4"/>
      <c r="R37" s="185" t="str">
        <f>'Mapa 32'!Y30</f>
        <v/>
      </c>
      <c r="S37" s="186"/>
      <c r="T37" s="186"/>
      <c r="U37" s="186"/>
      <c r="V37" s="186"/>
      <c r="W37" s="186"/>
      <c r="X37" s="187"/>
      <c r="Y37" s="188"/>
      <c r="Z37" s="189"/>
      <c r="AA37" s="190"/>
      <c r="AB37" s="188"/>
      <c r="AC37" s="189"/>
      <c r="AD37" s="190"/>
      <c r="AE37" s="188"/>
      <c r="AF37" s="189"/>
      <c r="AG37" s="190"/>
      <c r="AH37" s="188"/>
      <c r="AI37" s="189"/>
      <c r="AJ37" s="190"/>
      <c r="AK37" s="188"/>
      <c r="AL37" s="189"/>
      <c r="AM37" s="190"/>
      <c r="AN37" s="188"/>
      <c r="AO37" s="189"/>
      <c r="AP37" s="190"/>
      <c r="AS37" s="17"/>
    </row>
    <row r="38" spans="1:45" s="16" customFormat="1" ht="48" customHeight="1" thickTop="1" thickBot="1" x14ac:dyDescent="0.75">
      <c r="A38" s="179"/>
      <c r="B38" s="180"/>
      <c r="C38" s="181"/>
      <c r="D38" s="182" t="str">
        <f>'Mapa 32'!Y34</f>
        <v/>
      </c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4"/>
      <c r="R38" s="185" t="str">
        <f>'Mapa 32'!Y35</f>
        <v/>
      </c>
      <c r="S38" s="186"/>
      <c r="T38" s="186"/>
      <c r="U38" s="186"/>
      <c r="V38" s="186"/>
      <c r="W38" s="186"/>
      <c r="X38" s="187"/>
      <c r="Y38" s="188"/>
      <c r="Z38" s="189"/>
      <c r="AA38" s="190"/>
      <c r="AB38" s="188"/>
      <c r="AC38" s="189"/>
      <c r="AD38" s="190"/>
      <c r="AE38" s="188"/>
      <c r="AF38" s="189"/>
      <c r="AG38" s="190"/>
      <c r="AH38" s="188"/>
      <c r="AI38" s="189"/>
      <c r="AJ38" s="190"/>
      <c r="AK38" s="188"/>
      <c r="AL38" s="189"/>
      <c r="AM38" s="190"/>
      <c r="AN38" s="188"/>
      <c r="AO38" s="189"/>
      <c r="AP38" s="190"/>
    </row>
    <row r="39" spans="1:45" s="5" customFormat="1" ht="24" customHeight="1" thickTop="1" x14ac:dyDescent="0.3">
      <c r="R39" s="6"/>
      <c r="S39" s="6"/>
      <c r="T39" s="6"/>
      <c r="U39" s="6"/>
      <c r="V39" s="6"/>
      <c r="W39" s="6"/>
      <c r="X39" s="6"/>
    </row>
    <row r="40" spans="1:45" s="5" customFormat="1" ht="19.5" thickBot="1" x14ac:dyDescent="0.35">
      <c r="A40" s="177" t="s">
        <v>34</v>
      </c>
      <c r="B40" s="177"/>
      <c r="C40" s="177"/>
      <c r="D40" s="177"/>
      <c r="E40" s="177"/>
      <c r="F40" s="18"/>
      <c r="G40" s="18"/>
      <c r="H40" s="8"/>
      <c r="I40" s="8"/>
      <c r="J40" s="8"/>
      <c r="K40" s="8"/>
      <c r="L40" s="8"/>
      <c r="M40" s="8"/>
      <c r="N40" s="8"/>
      <c r="O40" s="8"/>
      <c r="P40" s="8"/>
      <c r="Q40" s="177" t="s">
        <v>35</v>
      </c>
      <c r="R40" s="177"/>
      <c r="S40" s="177"/>
      <c r="T40" s="177"/>
      <c r="U40" s="177"/>
      <c r="V40" s="177"/>
      <c r="W40" s="177"/>
      <c r="X40" s="9"/>
      <c r="Y40" s="18"/>
      <c r="Z40" s="18"/>
      <c r="AA40" s="18"/>
      <c r="AB40" s="8"/>
      <c r="AC40" s="8"/>
      <c r="AD40" s="8"/>
      <c r="AE40" s="8"/>
      <c r="AF40" s="8"/>
      <c r="AG40" s="8"/>
      <c r="AH40" s="8"/>
      <c r="AI40" s="177" t="s">
        <v>36</v>
      </c>
      <c r="AJ40" s="177"/>
      <c r="AK40" s="177"/>
      <c r="AL40" s="178"/>
      <c r="AM40" s="178"/>
      <c r="AN40" s="10" t="s">
        <v>25</v>
      </c>
      <c r="AO40" s="178"/>
      <c r="AP40" s="178"/>
    </row>
    <row r="41" spans="1:45" s="11" customFormat="1" ht="13.5" thickTop="1" x14ac:dyDescent="0.2">
      <c r="R41" s="12"/>
      <c r="S41" s="12"/>
      <c r="T41" s="12"/>
      <c r="U41" s="12"/>
      <c r="V41" s="12"/>
      <c r="W41" s="12"/>
      <c r="X41" s="12"/>
    </row>
    <row r="42" spans="1:45" s="11" customFormat="1" ht="12.75" x14ac:dyDescent="0.2">
      <c r="R42" s="12"/>
      <c r="S42" s="12"/>
      <c r="T42" s="12"/>
      <c r="U42" s="12"/>
      <c r="V42" s="12"/>
      <c r="W42" s="12"/>
      <c r="X42" s="12"/>
    </row>
    <row r="43" spans="1:45" s="13" customFormat="1" ht="36" x14ac:dyDescent="0.55000000000000004">
      <c r="A43" s="213" t="str">
        <f>BoletinsM1!A43</f>
        <v>Campeonato Nacional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</row>
    <row r="44" spans="1:45" s="14" customFormat="1" ht="26.25" x14ac:dyDescent="0.4">
      <c r="A44" s="208" t="s">
        <v>18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</row>
    <row r="45" spans="1:45" s="5" customFormat="1" ht="19.5" thickBot="1" x14ac:dyDescent="0.35">
      <c r="A45" s="209" t="str">
        <f>CONCATENATE(SORTEIO!B12," ",SORTEIO!B14)</f>
        <v>Infantil A Feminino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R45" s="6"/>
      <c r="S45" s="6"/>
      <c r="T45" s="6"/>
      <c r="U45" s="6"/>
      <c r="V45" s="6"/>
      <c r="W45" s="6"/>
      <c r="X45" s="6"/>
    </row>
    <row r="46" spans="1:45" s="14" customFormat="1" ht="27.75" thickTop="1" thickBot="1" x14ac:dyDescent="0.45">
      <c r="A46" s="210" t="s">
        <v>19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2"/>
    </row>
    <row r="47" spans="1:45" s="5" customFormat="1" ht="20.25" thickTop="1" thickBot="1" x14ac:dyDescent="0.35">
      <c r="A47" s="191" t="s">
        <v>20</v>
      </c>
      <c r="B47" s="192"/>
      <c r="C47" s="192"/>
      <c r="D47" s="192"/>
      <c r="E47" s="192"/>
      <c r="F47" s="192"/>
      <c r="G47" s="193"/>
      <c r="H47" s="191" t="s">
        <v>21</v>
      </c>
      <c r="I47" s="192"/>
      <c r="J47" s="192"/>
      <c r="K47" s="192"/>
      <c r="L47" s="192"/>
      <c r="M47" s="192"/>
      <c r="N47" s="193"/>
      <c r="O47" s="191" t="s">
        <v>22</v>
      </c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3"/>
      <c r="AC47" s="191" t="s">
        <v>23</v>
      </c>
      <c r="AD47" s="192"/>
      <c r="AE47" s="192"/>
      <c r="AF47" s="192"/>
      <c r="AG47" s="192"/>
      <c r="AH47" s="192"/>
      <c r="AI47" s="193"/>
      <c r="AJ47" s="191" t="s">
        <v>24</v>
      </c>
      <c r="AK47" s="192"/>
      <c r="AL47" s="192"/>
      <c r="AM47" s="192"/>
      <c r="AN47" s="192"/>
      <c r="AO47" s="192"/>
      <c r="AP47" s="193"/>
    </row>
    <row r="48" spans="1:45" s="15" customFormat="1" ht="63" thickTop="1" thickBot="1" x14ac:dyDescent="0.95">
      <c r="A48" s="194">
        <v>20</v>
      </c>
      <c r="B48" s="195"/>
      <c r="C48" s="195"/>
      <c r="D48" s="195"/>
      <c r="E48" s="195"/>
      <c r="F48" s="195"/>
      <c r="G48" s="196"/>
      <c r="H48" s="197" t="s">
        <v>56</v>
      </c>
      <c r="I48" s="198"/>
      <c r="J48" s="198"/>
      <c r="K48" s="198"/>
      <c r="L48" s="198"/>
      <c r="M48" s="198"/>
      <c r="N48" s="199"/>
      <c r="O48" s="200"/>
      <c r="P48" s="195"/>
      <c r="Q48" s="195"/>
      <c r="R48" s="195"/>
      <c r="S48" s="195"/>
      <c r="T48" s="195"/>
      <c r="U48" s="195"/>
      <c r="V48" s="195"/>
      <c r="W48" s="195"/>
      <c r="X48" s="7" t="s">
        <v>25</v>
      </c>
      <c r="Y48" s="195"/>
      <c r="Z48" s="195"/>
      <c r="AA48" s="195"/>
      <c r="AB48" s="196"/>
      <c r="AC48" s="201"/>
      <c r="AD48" s="202"/>
      <c r="AE48" s="202"/>
      <c r="AF48" s="202"/>
      <c r="AG48" s="202"/>
      <c r="AH48" s="202"/>
      <c r="AI48" s="203"/>
      <c r="AJ48" s="201"/>
      <c r="AK48" s="202"/>
      <c r="AL48" s="202"/>
      <c r="AM48" s="202"/>
      <c r="AN48" s="202"/>
      <c r="AO48" s="202"/>
      <c r="AP48" s="203"/>
      <c r="AS48" s="5"/>
    </row>
    <row r="49" spans="1:45" s="5" customFormat="1" ht="20.25" thickTop="1" thickBot="1" x14ac:dyDescent="0.35">
      <c r="R49" s="6"/>
      <c r="S49" s="6"/>
      <c r="T49" s="6"/>
      <c r="U49" s="6"/>
      <c r="V49" s="6"/>
      <c r="W49" s="6"/>
      <c r="X49" s="6"/>
    </row>
    <row r="50" spans="1:45" s="5" customFormat="1" ht="20.25" thickTop="1" thickBot="1" x14ac:dyDescent="0.35">
      <c r="A50" s="191" t="s">
        <v>26</v>
      </c>
      <c r="B50" s="192"/>
      <c r="C50" s="193"/>
      <c r="D50" s="191" t="s">
        <v>27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3"/>
      <c r="R50" s="204" t="s">
        <v>54</v>
      </c>
      <c r="S50" s="205"/>
      <c r="T50" s="205"/>
      <c r="U50" s="205"/>
      <c r="V50" s="205"/>
      <c r="W50" s="205"/>
      <c r="X50" s="206"/>
      <c r="Y50" s="191" t="s">
        <v>28</v>
      </c>
      <c r="Z50" s="192"/>
      <c r="AA50" s="193"/>
      <c r="AB50" s="191" t="s">
        <v>29</v>
      </c>
      <c r="AC50" s="192"/>
      <c r="AD50" s="193"/>
      <c r="AE50" s="191" t="s">
        <v>30</v>
      </c>
      <c r="AF50" s="192"/>
      <c r="AG50" s="193"/>
      <c r="AH50" s="191" t="s">
        <v>31</v>
      </c>
      <c r="AI50" s="192"/>
      <c r="AJ50" s="193"/>
      <c r="AK50" s="191" t="s">
        <v>32</v>
      </c>
      <c r="AL50" s="192"/>
      <c r="AM50" s="193"/>
      <c r="AN50" s="191" t="s">
        <v>33</v>
      </c>
      <c r="AO50" s="192"/>
      <c r="AP50" s="193"/>
    </row>
    <row r="51" spans="1:45" s="16" customFormat="1" ht="48" thickTop="1" thickBot="1" x14ac:dyDescent="0.75">
      <c r="A51" s="179"/>
      <c r="B51" s="180"/>
      <c r="C51" s="181"/>
      <c r="D51" s="182" t="str">
        <f>'Mapa 32'!Y39</f>
        <v/>
      </c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4"/>
      <c r="R51" s="185" t="str">
        <f>'Mapa 32'!Y40</f>
        <v/>
      </c>
      <c r="S51" s="186"/>
      <c r="T51" s="186"/>
      <c r="U51" s="186"/>
      <c r="V51" s="186"/>
      <c r="W51" s="186"/>
      <c r="X51" s="187"/>
      <c r="Y51" s="188"/>
      <c r="Z51" s="189"/>
      <c r="AA51" s="190"/>
      <c r="AB51" s="188"/>
      <c r="AC51" s="189"/>
      <c r="AD51" s="190"/>
      <c r="AE51" s="188"/>
      <c r="AF51" s="189"/>
      <c r="AG51" s="190"/>
      <c r="AH51" s="188"/>
      <c r="AI51" s="189"/>
      <c r="AJ51" s="190"/>
      <c r="AK51" s="188"/>
      <c r="AL51" s="189"/>
      <c r="AM51" s="190"/>
      <c r="AN51" s="188"/>
      <c r="AO51" s="189"/>
      <c r="AP51" s="190"/>
      <c r="AS51" s="17"/>
    </row>
    <row r="52" spans="1:45" s="16" customFormat="1" ht="48" customHeight="1" thickTop="1" thickBot="1" x14ac:dyDescent="0.75">
      <c r="A52" s="179"/>
      <c r="B52" s="180"/>
      <c r="C52" s="181"/>
      <c r="D52" s="182" t="str">
        <f>'Mapa 32'!Y44</f>
        <v/>
      </c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4"/>
      <c r="R52" s="185" t="str">
        <f>'Mapa 32'!Y45</f>
        <v/>
      </c>
      <c r="S52" s="186"/>
      <c r="T52" s="186"/>
      <c r="U52" s="186"/>
      <c r="V52" s="186"/>
      <c r="W52" s="186"/>
      <c r="X52" s="187"/>
      <c r="Y52" s="188"/>
      <c r="Z52" s="189"/>
      <c r="AA52" s="190"/>
      <c r="AB52" s="188"/>
      <c r="AC52" s="189"/>
      <c r="AD52" s="190"/>
      <c r="AE52" s="188"/>
      <c r="AF52" s="189"/>
      <c r="AG52" s="190"/>
      <c r="AH52" s="188"/>
      <c r="AI52" s="189"/>
      <c r="AJ52" s="190"/>
      <c r="AK52" s="188"/>
      <c r="AL52" s="189"/>
      <c r="AM52" s="190"/>
      <c r="AN52" s="188"/>
      <c r="AO52" s="189"/>
      <c r="AP52" s="190"/>
    </row>
    <row r="53" spans="1:45" s="5" customFormat="1" ht="24" customHeight="1" thickTop="1" x14ac:dyDescent="0.3">
      <c r="R53" s="6"/>
      <c r="S53" s="6"/>
      <c r="T53" s="6"/>
      <c r="U53" s="6"/>
      <c r="V53" s="6"/>
      <c r="W53" s="6"/>
      <c r="X53" s="6"/>
    </row>
    <row r="54" spans="1:45" s="5" customFormat="1" ht="19.5" thickBot="1" x14ac:dyDescent="0.35">
      <c r="A54" s="177" t="s">
        <v>34</v>
      </c>
      <c r="B54" s="177"/>
      <c r="C54" s="177"/>
      <c r="D54" s="177"/>
      <c r="E54" s="177"/>
      <c r="F54" s="18"/>
      <c r="G54" s="18"/>
      <c r="H54" s="8"/>
      <c r="I54" s="8"/>
      <c r="J54" s="8"/>
      <c r="K54" s="8"/>
      <c r="L54" s="8"/>
      <c r="M54" s="8"/>
      <c r="N54" s="8"/>
      <c r="O54" s="8"/>
      <c r="P54" s="8"/>
      <c r="Q54" s="177" t="s">
        <v>35</v>
      </c>
      <c r="R54" s="177"/>
      <c r="S54" s="177"/>
      <c r="T54" s="177"/>
      <c r="U54" s="177"/>
      <c r="V54" s="177"/>
      <c r="W54" s="177"/>
      <c r="X54" s="9"/>
      <c r="Y54" s="18"/>
      <c r="Z54" s="18"/>
      <c r="AA54" s="18"/>
      <c r="AB54" s="8"/>
      <c r="AC54" s="8"/>
      <c r="AD54" s="8"/>
      <c r="AE54" s="8"/>
      <c r="AF54" s="8"/>
      <c r="AG54" s="8"/>
      <c r="AH54" s="8"/>
      <c r="AI54" s="177" t="s">
        <v>36</v>
      </c>
      <c r="AJ54" s="177"/>
      <c r="AK54" s="177"/>
      <c r="AL54" s="178"/>
      <c r="AM54" s="178"/>
      <c r="AN54" s="10" t="s">
        <v>25</v>
      </c>
      <c r="AO54" s="178"/>
      <c r="AP54" s="178"/>
    </row>
    <row r="55" spans="1:45" s="11" customFormat="1" ht="13.5" thickTop="1" x14ac:dyDescent="0.2">
      <c r="R55" s="12"/>
      <c r="S55" s="12"/>
      <c r="T55" s="12"/>
      <c r="U55" s="12"/>
      <c r="V55" s="12"/>
      <c r="W55" s="12"/>
      <c r="X55" s="12"/>
    </row>
    <row r="56" spans="1:45" s="11" customFormat="1" ht="12.75" x14ac:dyDescent="0.2">
      <c r="R56" s="12"/>
      <c r="S56" s="12"/>
      <c r="T56" s="12"/>
      <c r="U56" s="12"/>
      <c r="V56" s="12"/>
      <c r="W56" s="12"/>
      <c r="X56" s="12"/>
    </row>
    <row r="57" spans="1:45" s="13" customFormat="1" ht="36" x14ac:dyDescent="0.55000000000000004">
      <c r="A57" s="213" t="str">
        <f>BoletinsM1!A57</f>
        <v>Campeonato Nacional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</row>
    <row r="58" spans="1:45" s="14" customFormat="1" ht="26.25" x14ac:dyDescent="0.4">
      <c r="A58" s="208" t="s">
        <v>18</v>
      </c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</row>
    <row r="59" spans="1:45" s="5" customFormat="1" ht="19.5" thickBot="1" x14ac:dyDescent="0.35">
      <c r="A59" s="209" t="str">
        <f>CONCATENATE(SORTEIO!B12," ",SORTEIO!B14)</f>
        <v>Infantil A Feminino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R59" s="6"/>
      <c r="S59" s="6"/>
      <c r="T59" s="6"/>
      <c r="U59" s="6"/>
      <c r="V59" s="6"/>
      <c r="W59" s="6"/>
      <c r="X59" s="6"/>
    </row>
    <row r="60" spans="1:45" s="14" customFormat="1" ht="27.75" thickTop="1" thickBot="1" x14ac:dyDescent="0.45">
      <c r="A60" s="210" t="s">
        <v>19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2"/>
    </row>
    <row r="61" spans="1:45" s="5" customFormat="1" ht="20.25" thickTop="1" thickBot="1" x14ac:dyDescent="0.35">
      <c r="A61" s="191" t="s">
        <v>20</v>
      </c>
      <c r="B61" s="192"/>
      <c r="C61" s="192"/>
      <c r="D61" s="192"/>
      <c r="E61" s="192"/>
      <c r="F61" s="192"/>
      <c r="G61" s="193"/>
      <c r="H61" s="191" t="s">
        <v>21</v>
      </c>
      <c r="I61" s="192"/>
      <c r="J61" s="192"/>
      <c r="K61" s="192"/>
      <c r="L61" s="192"/>
      <c r="M61" s="192"/>
      <c r="N61" s="193"/>
      <c r="O61" s="191" t="s">
        <v>22</v>
      </c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3"/>
      <c r="AC61" s="191" t="s">
        <v>23</v>
      </c>
      <c r="AD61" s="192"/>
      <c r="AE61" s="192"/>
      <c r="AF61" s="192"/>
      <c r="AG61" s="192"/>
      <c r="AH61" s="192"/>
      <c r="AI61" s="193"/>
      <c r="AJ61" s="191" t="s">
        <v>24</v>
      </c>
      <c r="AK61" s="192"/>
      <c r="AL61" s="192"/>
      <c r="AM61" s="192"/>
      <c r="AN61" s="192"/>
      <c r="AO61" s="192"/>
      <c r="AP61" s="193"/>
    </row>
    <row r="62" spans="1:45" s="15" customFormat="1" ht="63" thickTop="1" thickBot="1" x14ac:dyDescent="0.95">
      <c r="A62" s="194">
        <v>21</v>
      </c>
      <c r="B62" s="195"/>
      <c r="C62" s="195"/>
      <c r="D62" s="195"/>
      <c r="E62" s="195"/>
      <c r="F62" s="195"/>
      <c r="G62" s="196"/>
      <c r="H62" s="197" t="s">
        <v>56</v>
      </c>
      <c r="I62" s="198"/>
      <c r="J62" s="198"/>
      <c r="K62" s="198"/>
      <c r="L62" s="198"/>
      <c r="M62" s="198"/>
      <c r="N62" s="199"/>
      <c r="O62" s="200"/>
      <c r="P62" s="195"/>
      <c r="Q62" s="195"/>
      <c r="R62" s="195"/>
      <c r="S62" s="195"/>
      <c r="T62" s="195"/>
      <c r="U62" s="195"/>
      <c r="V62" s="195"/>
      <c r="W62" s="195"/>
      <c r="X62" s="7" t="s">
        <v>25</v>
      </c>
      <c r="Y62" s="195"/>
      <c r="Z62" s="195"/>
      <c r="AA62" s="195"/>
      <c r="AB62" s="196"/>
      <c r="AC62" s="201"/>
      <c r="AD62" s="202"/>
      <c r="AE62" s="202"/>
      <c r="AF62" s="202"/>
      <c r="AG62" s="202"/>
      <c r="AH62" s="202"/>
      <c r="AI62" s="203"/>
      <c r="AJ62" s="201"/>
      <c r="AK62" s="202"/>
      <c r="AL62" s="202"/>
      <c r="AM62" s="202"/>
      <c r="AN62" s="202"/>
      <c r="AO62" s="202"/>
      <c r="AP62" s="203"/>
      <c r="AS62" s="5"/>
    </row>
    <row r="63" spans="1:45" s="5" customFormat="1" ht="20.25" thickTop="1" thickBot="1" x14ac:dyDescent="0.35">
      <c r="R63" s="6"/>
      <c r="S63" s="6"/>
      <c r="T63" s="6"/>
      <c r="U63" s="6"/>
      <c r="V63" s="6"/>
      <c r="W63" s="6"/>
      <c r="X63" s="6"/>
    </row>
    <row r="64" spans="1:45" s="5" customFormat="1" ht="20.25" thickTop="1" thickBot="1" x14ac:dyDescent="0.35">
      <c r="A64" s="191" t="s">
        <v>26</v>
      </c>
      <c r="B64" s="192"/>
      <c r="C64" s="193"/>
      <c r="D64" s="191" t="s">
        <v>27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3"/>
      <c r="R64" s="204" t="s">
        <v>54</v>
      </c>
      <c r="S64" s="205"/>
      <c r="T64" s="205"/>
      <c r="U64" s="205"/>
      <c r="V64" s="205"/>
      <c r="W64" s="205"/>
      <c r="X64" s="206"/>
      <c r="Y64" s="191" t="s">
        <v>28</v>
      </c>
      <c r="Z64" s="192"/>
      <c r="AA64" s="193"/>
      <c r="AB64" s="191" t="s">
        <v>29</v>
      </c>
      <c r="AC64" s="192"/>
      <c r="AD64" s="193"/>
      <c r="AE64" s="191" t="s">
        <v>30</v>
      </c>
      <c r="AF64" s="192"/>
      <c r="AG64" s="193"/>
      <c r="AH64" s="191" t="s">
        <v>31</v>
      </c>
      <c r="AI64" s="192"/>
      <c r="AJ64" s="193"/>
      <c r="AK64" s="191" t="s">
        <v>32</v>
      </c>
      <c r="AL64" s="192"/>
      <c r="AM64" s="193"/>
      <c r="AN64" s="191" t="s">
        <v>33</v>
      </c>
      <c r="AO64" s="192"/>
      <c r="AP64" s="193"/>
    </row>
    <row r="65" spans="1:45" s="16" customFormat="1" ht="48" thickTop="1" thickBot="1" x14ac:dyDescent="0.75">
      <c r="A65" s="179"/>
      <c r="B65" s="180"/>
      <c r="C65" s="181"/>
      <c r="D65" s="182" t="str">
        <f>'Mapa 32'!Y49</f>
        <v/>
      </c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4"/>
      <c r="R65" s="185" t="str">
        <f>'Mapa 32'!Y50</f>
        <v/>
      </c>
      <c r="S65" s="186"/>
      <c r="T65" s="186"/>
      <c r="U65" s="186"/>
      <c r="V65" s="186"/>
      <c r="W65" s="186"/>
      <c r="X65" s="187"/>
      <c r="Y65" s="188"/>
      <c r="Z65" s="189"/>
      <c r="AA65" s="190"/>
      <c r="AB65" s="188"/>
      <c r="AC65" s="189"/>
      <c r="AD65" s="190"/>
      <c r="AE65" s="188"/>
      <c r="AF65" s="189"/>
      <c r="AG65" s="190"/>
      <c r="AH65" s="188"/>
      <c r="AI65" s="189"/>
      <c r="AJ65" s="190"/>
      <c r="AK65" s="188"/>
      <c r="AL65" s="189"/>
      <c r="AM65" s="190"/>
      <c r="AN65" s="188"/>
      <c r="AO65" s="189"/>
      <c r="AP65" s="190"/>
      <c r="AS65" s="17"/>
    </row>
    <row r="66" spans="1:45" s="16" customFormat="1" ht="48" customHeight="1" thickTop="1" thickBot="1" x14ac:dyDescent="0.75">
      <c r="A66" s="179"/>
      <c r="B66" s="180"/>
      <c r="C66" s="181"/>
      <c r="D66" s="182" t="str">
        <f>'Mapa 32'!Y54</f>
        <v/>
      </c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4"/>
      <c r="R66" s="185" t="str">
        <f>'Mapa 32'!Y55</f>
        <v/>
      </c>
      <c r="S66" s="186"/>
      <c r="T66" s="186"/>
      <c r="U66" s="186"/>
      <c r="V66" s="186"/>
      <c r="W66" s="186"/>
      <c r="X66" s="187"/>
      <c r="Y66" s="188"/>
      <c r="Z66" s="189"/>
      <c r="AA66" s="190"/>
      <c r="AB66" s="188"/>
      <c r="AC66" s="189"/>
      <c r="AD66" s="190"/>
      <c r="AE66" s="188"/>
      <c r="AF66" s="189"/>
      <c r="AG66" s="190"/>
      <c r="AH66" s="188"/>
      <c r="AI66" s="189"/>
      <c r="AJ66" s="190"/>
      <c r="AK66" s="188"/>
      <c r="AL66" s="189"/>
      <c r="AM66" s="190"/>
      <c r="AN66" s="188"/>
      <c r="AO66" s="189"/>
      <c r="AP66" s="190"/>
    </row>
    <row r="67" spans="1:45" s="5" customFormat="1" ht="24" customHeight="1" thickTop="1" x14ac:dyDescent="0.3">
      <c r="R67" s="6"/>
      <c r="S67" s="6"/>
      <c r="T67" s="6"/>
      <c r="U67" s="6"/>
      <c r="V67" s="6"/>
      <c r="W67" s="6"/>
      <c r="X67" s="6"/>
    </row>
    <row r="68" spans="1:45" s="5" customFormat="1" ht="19.5" thickBot="1" x14ac:dyDescent="0.35">
      <c r="A68" s="177" t="s">
        <v>34</v>
      </c>
      <c r="B68" s="177"/>
      <c r="C68" s="177"/>
      <c r="D68" s="177"/>
      <c r="E68" s="177"/>
      <c r="F68" s="31"/>
      <c r="G68" s="31"/>
      <c r="H68" s="8"/>
      <c r="I68" s="8"/>
      <c r="J68" s="8"/>
      <c r="K68" s="8"/>
      <c r="L68" s="8"/>
      <c r="M68" s="8"/>
      <c r="N68" s="8"/>
      <c r="O68" s="8"/>
      <c r="P68" s="8"/>
      <c r="Q68" s="177" t="s">
        <v>35</v>
      </c>
      <c r="R68" s="177"/>
      <c r="S68" s="177"/>
      <c r="T68" s="177"/>
      <c r="U68" s="177"/>
      <c r="V68" s="177"/>
      <c r="W68" s="177"/>
      <c r="X68" s="9"/>
      <c r="Y68" s="31"/>
      <c r="Z68" s="31"/>
      <c r="AA68" s="31"/>
      <c r="AB68" s="8"/>
      <c r="AC68" s="8"/>
      <c r="AD68" s="8"/>
      <c r="AE68" s="8"/>
      <c r="AF68" s="8"/>
      <c r="AG68" s="8"/>
      <c r="AH68" s="8"/>
      <c r="AI68" s="177" t="s">
        <v>36</v>
      </c>
      <c r="AJ68" s="177"/>
      <c r="AK68" s="177"/>
      <c r="AL68" s="178"/>
      <c r="AM68" s="178"/>
      <c r="AN68" s="10" t="s">
        <v>25</v>
      </c>
      <c r="AO68" s="178"/>
      <c r="AP68" s="178"/>
    </row>
    <row r="69" spans="1:45" s="11" customFormat="1" ht="13.5" thickTop="1" x14ac:dyDescent="0.2">
      <c r="R69" s="12"/>
      <c r="S69" s="12"/>
      <c r="T69" s="12"/>
      <c r="U69" s="12"/>
      <c r="V69" s="12"/>
      <c r="W69" s="12"/>
      <c r="X69" s="12"/>
    </row>
    <row r="70" spans="1:45" s="11" customFormat="1" ht="12.75" x14ac:dyDescent="0.2">
      <c r="R70" s="12"/>
      <c r="S70" s="12"/>
      <c r="T70" s="12"/>
      <c r="U70" s="12"/>
      <c r="V70" s="12"/>
      <c r="W70" s="12"/>
      <c r="X70" s="12"/>
    </row>
    <row r="71" spans="1:45" s="13" customFormat="1" ht="36" x14ac:dyDescent="0.55000000000000004">
      <c r="A71" s="213" t="str">
        <f>BoletinsM1!A71</f>
        <v>Campeonato Nacional</v>
      </c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</row>
    <row r="72" spans="1:45" s="14" customFormat="1" ht="26.25" x14ac:dyDescent="0.4">
      <c r="A72" s="208" t="s">
        <v>18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</row>
    <row r="73" spans="1:45" s="5" customFormat="1" ht="19.5" thickBot="1" x14ac:dyDescent="0.35">
      <c r="A73" s="209" t="str">
        <f>CONCATENATE(SORTEIO!B12," ",SORTEIO!B14)</f>
        <v>Infantil A Feminino</v>
      </c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R73" s="6"/>
      <c r="S73" s="6"/>
      <c r="T73" s="6"/>
      <c r="U73" s="6"/>
      <c r="V73" s="6"/>
      <c r="W73" s="6"/>
      <c r="X73" s="6"/>
    </row>
    <row r="74" spans="1:45" s="14" customFormat="1" ht="27.75" thickTop="1" thickBot="1" x14ac:dyDescent="0.45">
      <c r="A74" s="210" t="s">
        <v>19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2"/>
    </row>
    <row r="75" spans="1:45" s="5" customFormat="1" ht="20.25" thickTop="1" thickBot="1" x14ac:dyDescent="0.35">
      <c r="A75" s="191" t="s">
        <v>20</v>
      </c>
      <c r="B75" s="192"/>
      <c r="C75" s="192"/>
      <c r="D75" s="192"/>
      <c r="E75" s="192"/>
      <c r="F75" s="192"/>
      <c r="G75" s="193"/>
      <c r="H75" s="191" t="s">
        <v>21</v>
      </c>
      <c r="I75" s="192"/>
      <c r="J75" s="192"/>
      <c r="K75" s="192"/>
      <c r="L75" s="192"/>
      <c r="M75" s="192"/>
      <c r="N75" s="193"/>
      <c r="O75" s="191" t="s">
        <v>22</v>
      </c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3"/>
      <c r="AC75" s="191" t="s">
        <v>23</v>
      </c>
      <c r="AD75" s="192"/>
      <c r="AE75" s="192"/>
      <c r="AF75" s="192"/>
      <c r="AG75" s="192"/>
      <c r="AH75" s="192"/>
      <c r="AI75" s="193"/>
      <c r="AJ75" s="191" t="s">
        <v>24</v>
      </c>
      <c r="AK75" s="192"/>
      <c r="AL75" s="192"/>
      <c r="AM75" s="192"/>
      <c r="AN75" s="192"/>
      <c r="AO75" s="192"/>
      <c r="AP75" s="193"/>
    </row>
    <row r="76" spans="1:45" s="15" customFormat="1" ht="63" thickTop="1" thickBot="1" x14ac:dyDescent="0.95">
      <c r="A76" s="194">
        <v>22</v>
      </c>
      <c r="B76" s="195"/>
      <c r="C76" s="195"/>
      <c r="D76" s="195"/>
      <c r="E76" s="195"/>
      <c r="F76" s="195"/>
      <c r="G76" s="196"/>
      <c r="H76" s="197" t="s">
        <v>56</v>
      </c>
      <c r="I76" s="198"/>
      <c r="J76" s="198"/>
      <c r="K76" s="198"/>
      <c r="L76" s="198"/>
      <c r="M76" s="198"/>
      <c r="N76" s="199"/>
      <c r="O76" s="200"/>
      <c r="P76" s="195"/>
      <c r="Q76" s="195"/>
      <c r="R76" s="195"/>
      <c r="S76" s="195"/>
      <c r="T76" s="195"/>
      <c r="U76" s="195"/>
      <c r="V76" s="195"/>
      <c r="W76" s="195"/>
      <c r="X76" s="7" t="s">
        <v>25</v>
      </c>
      <c r="Y76" s="195"/>
      <c r="Z76" s="195"/>
      <c r="AA76" s="195"/>
      <c r="AB76" s="196"/>
      <c r="AC76" s="201"/>
      <c r="AD76" s="202"/>
      <c r="AE76" s="202"/>
      <c r="AF76" s="202"/>
      <c r="AG76" s="202"/>
      <c r="AH76" s="202"/>
      <c r="AI76" s="203"/>
      <c r="AJ76" s="201"/>
      <c r="AK76" s="202"/>
      <c r="AL76" s="202"/>
      <c r="AM76" s="202"/>
      <c r="AN76" s="202"/>
      <c r="AO76" s="202"/>
      <c r="AP76" s="203"/>
      <c r="AS76" s="5"/>
    </row>
    <row r="77" spans="1:45" s="5" customFormat="1" ht="20.25" thickTop="1" thickBot="1" x14ac:dyDescent="0.35">
      <c r="R77" s="6"/>
      <c r="S77" s="6"/>
      <c r="T77" s="6"/>
      <c r="U77" s="6"/>
      <c r="V77" s="6"/>
      <c r="W77" s="6"/>
      <c r="X77" s="6"/>
    </row>
    <row r="78" spans="1:45" s="5" customFormat="1" ht="20.25" thickTop="1" thickBot="1" x14ac:dyDescent="0.35">
      <c r="A78" s="191" t="s">
        <v>26</v>
      </c>
      <c r="B78" s="192"/>
      <c r="C78" s="193"/>
      <c r="D78" s="191" t="s">
        <v>27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3"/>
      <c r="R78" s="204" t="s">
        <v>54</v>
      </c>
      <c r="S78" s="205"/>
      <c r="T78" s="205"/>
      <c r="U78" s="205"/>
      <c r="V78" s="205"/>
      <c r="W78" s="205"/>
      <c r="X78" s="206"/>
      <c r="Y78" s="191" t="s">
        <v>28</v>
      </c>
      <c r="Z78" s="192"/>
      <c r="AA78" s="193"/>
      <c r="AB78" s="191" t="s">
        <v>29</v>
      </c>
      <c r="AC78" s="192"/>
      <c r="AD78" s="193"/>
      <c r="AE78" s="191" t="s">
        <v>30</v>
      </c>
      <c r="AF78" s="192"/>
      <c r="AG78" s="193"/>
      <c r="AH78" s="191" t="s">
        <v>31</v>
      </c>
      <c r="AI78" s="192"/>
      <c r="AJ78" s="193"/>
      <c r="AK78" s="191" t="s">
        <v>32</v>
      </c>
      <c r="AL78" s="192"/>
      <c r="AM78" s="193"/>
      <c r="AN78" s="191" t="s">
        <v>33</v>
      </c>
      <c r="AO78" s="192"/>
      <c r="AP78" s="193"/>
    </row>
    <row r="79" spans="1:45" s="16" customFormat="1" ht="48" thickTop="1" thickBot="1" x14ac:dyDescent="0.75">
      <c r="A79" s="179"/>
      <c r="B79" s="180"/>
      <c r="C79" s="181"/>
      <c r="D79" s="182" t="str">
        <f>'Mapa 32'!Y59</f>
        <v/>
      </c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4"/>
      <c r="R79" s="185" t="str">
        <f>'Mapa 32'!Y60</f>
        <v/>
      </c>
      <c r="S79" s="186"/>
      <c r="T79" s="186"/>
      <c r="U79" s="186"/>
      <c r="V79" s="186"/>
      <c r="W79" s="186"/>
      <c r="X79" s="187"/>
      <c r="Y79" s="188"/>
      <c r="Z79" s="189"/>
      <c r="AA79" s="190"/>
      <c r="AB79" s="188"/>
      <c r="AC79" s="189"/>
      <c r="AD79" s="190"/>
      <c r="AE79" s="188"/>
      <c r="AF79" s="189"/>
      <c r="AG79" s="190"/>
      <c r="AH79" s="188"/>
      <c r="AI79" s="189"/>
      <c r="AJ79" s="190"/>
      <c r="AK79" s="188"/>
      <c r="AL79" s="189"/>
      <c r="AM79" s="190"/>
      <c r="AN79" s="188"/>
      <c r="AO79" s="189"/>
      <c r="AP79" s="190"/>
      <c r="AS79" s="17"/>
    </row>
    <row r="80" spans="1:45" s="16" customFormat="1" ht="48" customHeight="1" thickTop="1" thickBot="1" x14ac:dyDescent="0.75">
      <c r="A80" s="179"/>
      <c r="B80" s="180"/>
      <c r="C80" s="181"/>
      <c r="D80" s="182" t="str">
        <f>'Mapa 32'!Y64</f>
        <v/>
      </c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4"/>
      <c r="R80" s="185" t="str">
        <f>'Mapa 32'!Y65</f>
        <v/>
      </c>
      <c r="S80" s="186"/>
      <c r="T80" s="186"/>
      <c r="U80" s="186"/>
      <c r="V80" s="186"/>
      <c r="W80" s="186"/>
      <c r="X80" s="187"/>
      <c r="Y80" s="188"/>
      <c r="Z80" s="189"/>
      <c r="AA80" s="190"/>
      <c r="AB80" s="188"/>
      <c r="AC80" s="189"/>
      <c r="AD80" s="190"/>
      <c r="AE80" s="188"/>
      <c r="AF80" s="189"/>
      <c r="AG80" s="190"/>
      <c r="AH80" s="188"/>
      <c r="AI80" s="189"/>
      <c r="AJ80" s="190"/>
      <c r="AK80" s="188"/>
      <c r="AL80" s="189"/>
      <c r="AM80" s="190"/>
      <c r="AN80" s="188"/>
      <c r="AO80" s="189"/>
      <c r="AP80" s="190"/>
    </row>
    <row r="81" spans="1:45" s="5" customFormat="1" ht="24" customHeight="1" thickTop="1" x14ac:dyDescent="0.3">
      <c r="R81" s="6"/>
      <c r="S81" s="6"/>
      <c r="T81" s="6"/>
      <c r="U81" s="6"/>
      <c r="V81" s="6"/>
      <c r="W81" s="6"/>
      <c r="X81" s="6"/>
    </row>
    <row r="82" spans="1:45" s="5" customFormat="1" ht="19.5" thickBot="1" x14ac:dyDescent="0.35">
      <c r="A82" s="177" t="s">
        <v>34</v>
      </c>
      <c r="B82" s="177"/>
      <c r="C82" s="177"/>
      <c r="D82" s="177"/>
      <c r="E82" s="177"/>
      <c r="F82" s="31"/>
      <c r="G82" s="31"/>
      <c r="H82" s="8"/>
      <c r="I82" s="8"/>
      <c r="J82" s="8"/>
      <c r="K82" s="8"/>
      <c r="L82" s="8"/>
      <c r="M82" s="8"/>
      <c r="N82" s="8"/>
      <c r="O82" s="8"/>
      <c r="P82" s="8"/>
      <c r="Q82" s="177" t="s">
        <v>35</v>
      </c>
      <c r="R82" s="177"/>
      <c r="S82" s="177"/>
      <c r="T82" s="177"/>
      <c r="U82" s="177"/>
      <c r="V82" s="177"/>
      <c r="W82" s="177"/>
      <c r="X82" s="9"/>
      <c r="Y82" s="31"/>
      <c r="Z82" s="31"/>
      <c r="AA82" s="31"/>
      <c r="AB82" s="8"/>
      <c r="AC82" s="8"/>
      <c r="AD82" s="8"/>
      <c r="AE82" s="8"/>
      <c r="AF82" s="8"/>
      <c r="AG82" s="8"/>
      <c r="AH82" s="8"/>
      <c r="AI82" s="177" t="s">
        <v>36</v>
      </c>
      <c r="AJ82" s="177"/>
      <c r="AK82" s="177"/>
      <c r="AL82" s="178"/>
      <c r="AM82" s="178"/>
      <c r="AN82" s="10" t="s">
        <v>25</v>
      </c>
      <c r="AO82" s="178"/>
      <c r="AP82" s="178"/>
    </row>
    <row r="83" spans="1:45" s="11" customFormat="1" ht="13.5" thickTop="1" x14ac:dyDescent="0.2">
      <c r="R83" s="12"/>
      <c r="S83" s="12"/>
      <c r="T83" s="12"/>
      <c r="U83" s="12"/>
      <c r="V83" s="12"/>
      <c r="W83" s="12"/>
      <c r="X83" s="12"/>
    </row>
    <row r="84" spans="1:45" s="11" customFormat="1" ht="12.75" x14ac:dyDescent="0.2">
      <c r="R84" s="12"/>
      <c r="S84" s="12"/>
      <c r="T84" s="12"/>
      <c r="U84" s="12"/>
      <c r="V84" s="12"/>
      <c r="W84" s="12"/>
      <c r="X84" s="12"/>
    </row>
    <row r="85" spans="1:45" s="13" customFormat="1" ht="36" x14ac:dyDescent="0.55000000000000004">
      <c r="A85" s="213" t="str">
        <f>BoletinsM1!A85</f>
        <v>Campeonato Nacional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</row>
    <row r="86" spans="1:45" s="14" customFormat="1" ht="26.25" x14ac:dyDescent="0.4">
      <c r="A86" s="208" t="s">
        <v>18</v>
      </c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</row>
    <row r="87" spans="1:45" s="5" customFormat="1" ht="19.5" thickBot="1" x14ac:dyDescent="0.35">
      <c r="A87" s="209" t="str">
        <f>CONCATENATE(SORTEIO!B12," ",SORTEIO!B14)</f>
        <v>Infantil A Feminino</v>
      </c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R87" s="6"/>
      <c r="S87" s="6"/>
      <c r="T87" s="6"/>
      <c r="U87" s="6"/>
      <c r="V87" s="6"/>
      <c r="W87" s="6"/>
      <c r="X87" s="6"/>
    </row>
    <row r="88" spans="1:45" s="14" customFormat="1" ht="27.75" thickTop="1" thickBot="1" x14ac:dyDescent="0.45">
      <c r="A88" s="210" t="s">
        <v>19</v>
      </c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2"/>
    </row>
    <row r="89" spans="1:45" s="5" customFormat="1" ht="20.25" thickTop="1" thickBot="1" x14ac:dyDescent="0.35">
      <c r="A89" s="191" t="s">
        <v>20</v>
      </c>
      <c r="B89" s="192"/>
      <c r="C89" s="192"/>
      <c r="D89" s="192"/>
      <c r="E89" s="192"/>
      <c r="F89" s="192"/>
      <c r="G89" s="193"/>
      <c r="H89" s="191" t="s">
        <v>21</v>
      </c>
      <c r="I89" s="192"/>
      <c r="J89" s="192"/>
      <c r="K89" s="192"/>
      <c r="L89" s="192"/>
      <c r="M89" s="192"/>
      <c r="N89" s="193"/>
      <c r="O89" s="191" t="s">
        <v>22</v>
      </c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3"/>
      <c r="AC89" s="191" t="s">
        <v>23</v>
      </c>
      <c r="AD89" s="192"/>
      <c r="AE89" s="192"/>
      <c r="AF89" s="192"/>
      <c r="AG89" s="192"/>
      <c r="AH89" s="192"/>
      <c r="AI89" s="193"/>
      <c r="AJ89" s="191" t="s">
        <v>24</v>
      </c>
      <c r="AK89" s="192"/>
      <c r="AL89" s="192"/>
      <c r="AM89" s="192"/>
      <c r="AN89" s="192"/>
      <c r="AO89" s="192"/>
      <c r="AP89" s="193"/>
    </row>
    <row r="90" spans="1:45" s="15" customFormat="1" ht="63" thickTop="1" thickBot="1" x14ac:dyDescent="0.95">
      <c r="A90" s="194">
        <v>23</v>
      </c>
      <c r="B90" s="195"/>
      <c r="C90" s="195"/>
      <c r="D90" s="195"/>
      <c r="E90" s="195"/>
      <c r="F90" s="195"/>
      <c r="G90" s="196"/>
      <c r="H90" s="197" t="s">
        <v>56</v>
      </c>
      <c r="I90" s="198"/>
      <c r="J90" s="198"/>
      <c r="K90" s="198"/>
      <c r="L90" s="198"/>
      <c r="M90" s="198"/>
      <c r="N90" s="199"/>
      <c r="O90" s="200"/>
      <c r="P90" s="195"/>
      <c r="Q90" s="195"/>
      <c r="R90" s="195"/>
      <c r="S90" s="195"/>
      <c r="T90" s="195"/>
      <c r="U90" s="195"/>
      <c r="V90" s="195"/>
      <c r="W90" s="195"/>
      <c r="X90" s="7" t="s">
        <v>25</v>
      </c>
      <c r="Y90" s="195"/>
      <c r="Z90" s="195"/>
      <c r="AA90" s="195"/>
      <c r="AB90" s="196"/>
      <c r="AC90" s="201"/>
      <c r="AD90" s="202"/>
      <c r="AE90" s="202"/>
      <c r="AF90" s="202"/>
      <c r="AG90" s="202"/>
      <c r="AH90" s="202"/>
      <c r="AI90" s="203"/>
      <c r="AJ90" s="201"/>
      <c r="AK90" s="202"/>
      <c r="AL90" s="202"/>
      <c r="AM90" s="202"/>
      <c r="AN90" s="202"/>
      <c r="AO90" s="202"/>
      <c r="AP90" s="203"/>
      <c r="AS90" s="5"/>
    </row>
    <row r="91" spans="1:45" s="5" customFormat="1" ht="20.25" thickTop="1" thickBot="1" x14ac:dyDescent="0.35">
      <c r="R91" s="6"/>
      <c r="S91" s="6"/>
      <c r="T91" s="6"/>
      <c r="U91" s="6"/>
      <c r="V91" s="6"/>
      <c r="W91" s="6"/>
      <c r="X91" s="6"/>
    </row>
    <row r="92" spans="1:45" s="5" customFormat="1" ht="20.25" thickTop="1" thickBot="1" x14ac:dyDescent="0.35">
      <c r="A92" s="191" t="s">
        <v>26</v>
      </c>
      <c r="B92" s="192"/>
      <c r="C92" s="193"/>
      <c r="D92" s="191" t="s">
        <v>27</v>
      </c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3"/>
      <c r="R92" s="204" t="s">
        <v>54</v>
      </c>
      <c r="S92" s="205"/>
      <c r="T92" s="205"/>
      <c r="U92" s="205"/>
      <c r="V92" s="205"/>
      <c r="W92" s="205"/>
      <c r="X92" s="206"/>
      <c r="Y92" s="191" t="s">
        <v>28</v>
      </c>
      <c r="Z92" s="192"/>
      <c r="AA92" s="193"/>
      <c r="AB92" s="191" t="s">
        <v>29</v>
      </c>
      <c r="AC92" s="192"/>
      <c r="AD92" s="193"/>
      <c r="AE92" s="191" t="s">
        <v>30</v>
      </c>
      <c r="AF92" s="192"/>
      <c r="AG92" s="193"/>
      <c r="AH92" s="191" t="s">
        <v>31</v>
      </c>
      <c r="AI92" s="192"/>
      <c r="AJ92" s="193"/>
      <c r="AK92" s="191" t="s">
        <v>32</v>
      </c>
      <c r="AL92" s="192"/>
      <c r="AM92" s="193"/>
      <c r="AN92" s="191" t="s">
        <v>33</v>
      </c>
      <c r="AO92" s="192"/>
      <c r="AP92" s="193"/>
    </row>
    <row r="93" spans="1:45" s="16" customFormat="1" ht="48" thickTop="1" thickBot="1" x14ac:dyDescent="0.75">
      <c r="A93" s="179"/>
      <c r="B93" s="180"/>
      <c r="C93" s="181"/>
      <c r="D93" s="182" t="str">
        <f>'Mapa 32'!Y69</f>
        <v/>
      </c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4"/>
      <c r="R93" s="185" t="str">
        <f>'Mapa 32'!Y70</f>
        <v/>
      </c>
      <c r="S93" s="186"/>
      <c r="T93" s="186"/>
      <c r="U93" s="186"/>
      <c r="V93" s="186"/>
      <c r="W93" s="186"/>
      <c r="X93" s="187"/>
      <c r="Y93" s="188"/>
      <c r="Z93" s="189"/>
      <c r="AA93" s="190"/>
      <c r="AB93" s="188"/>
      <c r="AC93" s="189"/>
      <c r="AD93" s="190"/>
      <c r="AE93" s="188"/>
      <c r="AF93" s="189"/>
      <c r="AG93" s="190"/>
      <c r="AH93" s="188"/>
      <c r="AI93" s="189"/>
      <c r="AJ93" s="190"/>
      <c r="AK93" s="188"/>
      <c r="AL93" s="189"/>
      <c r="AM93" s="190"/>
      <c r="AN93" s="188"/>
      <c r="AO93" s="189"/>
      <c r="AP93" s="190"/>
      <c r="AS93" s="17"/>
    </row>
    <row r="94" spans="1:45" s="16" customFormat="1" ht="48" customHeight="1" thickTop="1" thickBot="1" x14ac:dyDescent="0.75">
      <c r="A94" s="179"/>
      <c r="B94" s="180"/>
      <c r="C94" s="181"/>
      <c r="D94" s="182" t="str">
        <f>'Mapa 32'!Y74</f>
        <v/>
      </c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4"/>
      <c r="R94" s="185" t="str">
        <f>'Mapa 32'!Y75</f>
        <v/>
      </c>
      <c r="S94" s="186"/>
      <c r="T94" s="186"/>
      <c r="U94" s="186"/>
      <c r="V94" s="186"/>
      <c r="W94" s="186"/>
      <c r="X94" s="187"/>
      <c r="Y94" s="188"/>
      <c r="Z94" s="189"/>
      <c r="AA94" s="190"/>
      <c r="AB94" s="188"/>
      <c r="AC94" s="189"/>
      <c r="AD94" s="190"/>
      <c r="AE94" s="188"/>
      <c r="AF94" s="189"/>
      <c r="AG94" s="190"/>
      <c r="AH94" s="188"/>
      <c r="AI94" s="189"/>
      <c r="AJ94" s="190"/>
      <c r="AK94" s="188"/>
      <c r="AL94" s="189"/>
      <c r="AM94" s="190"/>
      <c r="AN94" s="188"/>
      <c r="AO94" s="189"/>
      <c r="AP94" s="190"/>
    </row>
    <row r="95" spans="1:45" s="5" customFormat="1" ht="24" customHeight="1" thickTop="1" x14ac:dyDescent="0.3">
      <c r="R95" s="6"/>
      <c r="S95" s="6"/>
      <c r="T95" s="6"/>
      <c r="U95" s="6"/>
      <c r="V95" s="6"/>
      <c r="W95" s="6"/>
      <c r="X95" s="6"/>
    </row>
    <row r="96" spans="1:45" s="5" customFormat="1" ht="19.5" thickBot="1" x14ac:dyDescent="0.35">
      <c r="A96" s="177" t="s">
        <v>34</v>
      </c>
      <c r="B96" s="177"/>
      <c r="C96" s="177"/>
      <c r="D96" s="177"/>
      <c r="E96" s="177"/>
      <c r="F96" s="31"/>
      <c r="G96" s="31"/>
      <c r="H96" s="8"/>
      <c r="I96" s="8"/>
      <c r="J96" s="8"/>
      <c r="K96" s="8"/>
      <c r="L96" s="8"/>
      <c r="M96" s="8"/>
      <c r="N96" s="8"/>
      <c r="O96" s="8"/>
      <c r="P96" s="8"/>
      <c r="Q96" s="177" t="s">
        <v>35</v>
      </c>
      <c r="R96" s="177"/>
      <c r="S96" s="177"/>
      <c r="T96" s="177"/>
      <c r="U96" s="177"/>
      <c r="V96" s="177"/>
      <c r="W96" s="177"/>
      <c r="X96" s="9"/>
      <c r="Y96" s="31"/>
      <c r="Z96" s="31"/>
      <c r="AA96" s="31"/>
      <c r="AB96" s="8"/>
      <c r="AC96" s="8"/>
      <c r="AD96" s="8"/>
      <c r="AE96" s="8"/>
      <c r="AF96" s="8"/>
      <c r="AG96" s="8"/>
      <c r="AH96" s="8"/>
      <c r="AI96" s="177" t="s">
        <v>36</v>
      </c>
      <c r="AJ96" s="177"/>
      <c r="AK96" s="177"/>
      <c r="AL96" s="178"/>
      <c r="AM96" s="178"/>
      <c r="AN96" s="10" t="s">
        <v>25</v>
      </c>
      <c r="AO96" s="178"/>
      <c r="AP96" s="178"/>
    </row>
    <row r="97" spans="1:45" s="11" customFormat="1" ht="13.5" thickTop="1" x14ac:dyDescent="0.2">
      <c r="R97" s="12"/>
      <c r="S97" s="12"/>
      <c r="T97" s="12"/>
      <c r="U97" s="12"/>
      <c r="V97" s="12"/>
      <c r="W97" s="12"/>
      <c r="X97" s="12"/>
    </row>
    <row r="98" spans="1:45" s="11" customFormat="1" ht="12.75" x14ac:dyDescent="0.2">
      <c r="R98" s="12"/>
      <c r="S98" s="12"/>
      <c r="T98" s="12"/>
      <c r="U98" s="12"/>
      <c r="V98" s="12"/>
      <c r="W98" s="12"/>
      <c r="X98" s="12"/>
    </row>
    <row r="99" spans="1:45" s="13" customFormat="1" ht="36" x14ac:dyDescent="0.55000000000000004">
      <c r="A99" s="213" t="str">
        <f>BoletinsM1!A99</f>
        <v>Campeonato Nacional</v>
      </c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</row>
    <row r="100" spans="1:45" s="14" customFormat="1" ht="26.25" x14ac:dyDescent="0.4">
      <c r="A100" s="208" t="s">
        <v>18</v>
      </c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</row>
    <row r="101" spans="1:45" s="5" customFormat="1" ht="19.5" thickBot="1" x14ac:dyDescent="0.35">
      <c r="A101" s="209" t="str">
        <f>CONCATENATE(SORTEIO!B12," ",SORTEIO!B14)</f>
        <v>Infantil A Feminino</v>
      </c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R101" s="6"/>
      <c r="S101" s="6"/>
      <c r="T101" s="6"/>
      <c r="U101" s="6"/>
      <c r="V101" s="6"/>
      <c r="W101" s="6"/>
      <c r="X101" s="6"/>
    </row>
    <row r="102" spans="1:45" s="14" customFormat="1" ht="27.75" thickTop="1" thickBot="1" x14ac:dyDescent="0.45">
      <c r="A102" s="210" t="s">
        <v>19</v>
      </c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2"/>
    </row>
    <row r="103" spans="1:45" s="5" customFormat="1" ht="20.25" thickTop="1" thickBot="1" x14ac:dyDescent="0.35">
      <c r="A103" s="191" t="s">
        <v>20</v>
      </c>
      <c r="B103" s="192"/>
      <c r="C103" s="192"/>
      <c r="D103" s="192"/>
      <c r="E103" s="192"/>
      <c r="F103" s="192"/>
      <c r="G103" s="193"/>
      <c r="H103" s="191" t="s">
        <v>21</v>
      </c>
      <c r="I103" s="192"/>
      <c r="J103" s="192"/>
      <c r="K103" s="192"/>
      <c r="L103" s="192"/>
      <c r="M103" s="192"/>
      <c r="N103" s="193"/>
      <c r="O103" s="191" t="s">
        <v>22</v>
      </c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3"/>
      <c r="AC103" s="191" t="s">
        <v>23</v>
      </c>
      <c r="AD103" s="192"/>
      <c r="AE103" s="192"/>
      <c r="AF103" s="192"/>
      <c r="AG103" s="192"/>
      <c r="AH103" s="192"/>
      <c r="AI103" s="193"/>
      <c r="AJ103" s="191" t="s">
        <v>24</v>
      </c>
      <c r="AK103" s="192"/>
      <c r="AL103" s="192"/>
      <c r="AM103" s="192"/>
      <c r="AN103" s="192"/>
      <c r="AO103" s="192"/>
      <c r="AP103" s="193"/>
    </row>
    <row r="104" spans="1:45" s="15" customFormat="1" ht="63" thickTop="1" thickBot="1" x14ac:dyDescent="0.95">
      <c r="A104" s="194">
        <v>24</v>
      </c>
      <c r="B104" s="195"/>
      <c r="C104" s="195"/>
      <c r="D104" s="195"/>
      <c r="E104" s="195"/>
      <c r="F104" s="195"/>
      <c r="G104" s="196"/>
      <c r="H104" s="197" t="s">
        <v>56</v>
      </c>
      <c r="I104" s="198"/>
      <c r="J104" s="198"/>
      <c r="K104" s="198"/>
      <c r="L104" s="198"/>
      <c r="M104" s="198"/>
      <c r="N104" s="199"/>
      <c r="O104" s="200"/>
      <c r="P104" s="195"/>
      <c r="Q104" s="195"/>
      <c r="R104" s="195"/>
      <c r="S104" s="195"/>
      <c r="T104" s="195"/>
      <c r="U104" s="195"/>
      <c r="V104" s="195"/>
      <c r="W104" s="195"/>
      <c r="X104" s="7" t="s">
        <v>25</v>
      </c>
      <c r="Y104" s="195"/>
      <c r="Z104" s="195"/>
      <c r="AA104" s="195"/>
      <c r="AB104" s="196"/>
      <c r="AC104" s="201"/>
      <c r="AD104" s="202"/>
      <c r="AE104" s="202"/>
      <c r="AF104" s="202"/>
      <c r="AG104" s="202"/>
      <c r="AH104" s="202"/>
      <c r="AI104" s="203"/>
      <c r="AJ104" s="201"/>
      <c r="AK104" s="202"/>
      <c r="AL104" s="202"/>
      <c r="AM104" s="202"/>
      <c r="AN104" s="202"/>
      <c r="AO104" s="202"/>
      <c r="AP104" s="203"/>
      <c r="AS104" s="5"/>
    </row>
    <row r="105" spans="1:45" s="5" customFormat="1" ht="20.25" thickTop="1" thickBot="1" x14ac:dyDescent="0.35">
      <c r="R105" s="6"/>
      <c r="S105" s="6"/>
      <c r="T105" s="6"/>
      <c r="U105" s="6"/>
      <c r="V105" s="6"/>
      <c r="W105" s="6"/>
      <c r="X105" s="6"/>
    </row>
    <row r="106" spans="1:45" s="5" customFormat="1" ht="20.25" thickTop="1" thickBot="1" x14ac:dyDescent="0.35">
      <c r="A106" s="191" t="s">
        <v>26</v>
      </c>
      <c r="B106" s="192"/>
      <c r="C106" s="193"/>
      <c r="D106" s="191" t="s">
        <v>27</v>
      </c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3"/>
      <c r="R106" s="204" t="s">
        <v>54</v>
      </c>
      <c r="S106" s="205"/>
      <c r="T106" s="205"/>
      <c r="U106" s="205"/>
      <c r="V106" s="205"/>
      <c r="W106" s="205"/>
      <c r="X106" s="206"/>
      <c r="Y106" s="191" t="s">
        <v>28</v>
      </c>
      <c r="Z106" s="192"/>
      <c r="AA106" s="193"/>
      <c r="AB106" s="191" t="s">
        <v>29</v>
      </c>
      <c r="AC106" s="192"/>
      <c r="AD106" s="193"/>
      <c r="AE106" s="191" t="s">
        <v>30</v>
      </c>
      <c r="AF106" s="192"/>
      <c r="AG106" s="193"/>
      <c r="AH106" s="191" t="s">
        <v>31</v>
      </c>
      <c r="AI106" s="192"/>
      <c r="AJ106" s="193"/>
      <c r="AK106" s="191" t="s">
        <v>32</v>
      </c>
      <c r="AL106" s="192"/>
      <c r="AM106" s="193"/>
      <c r="AN106" s="191" t="s">
        <v>33</v>
      </c>
      <c r="AO106" s="192"/>
      <c r="AP106" s="193"/>
    </row>
    <row r="107" spans="1:45" s="16" customFormat="1" ht="48" thickTop="1" thickBot="1" x14ac:dyDescent="0.75">
      <c r="A107" s="179"/>
      <c r="B107" s="180"/>
      <c r="C107" s="181"/>
      <c r="D107" s="182" t="str">
        <f>'Mapa 32'!Y79</f>
        <v/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4"/>
      <c r="R107" s="185" t="str">
        <f>'Mapa 32'!Y80</f>
        <v/>
      </c>
      <c r="S107" s="186"/>
      <c r="T107" s="186"/>
      <c r="U107" s="186"/>
      <c r="V107" s="186"/>
      <c r="W107" s="186"/>
      <c r="X107" s="187"/>
      <c r="Y107" s="188"/>
      <c r="Z107" s="189"/>
      <c r="AA107" s="190"/>
      <c r="AB107" s="188"/>
      <c r="AC107" s="189"/>
      <c r="AD107" s="190"/>
      <c r="AE107" s="188"/>
      <c r="AF107" s="189"/>
      <c r="AG107" s="190"/>
      <c r="AH107" s="188"/>
      <c r="AI107" s="189"/>
      <c r="AJ107" s="190"/>
      <c r="AK107" s="188"/>
      <c r="AL107" s="189"/>
      <c r="AM107" s="190"/>
      <c r="AN107" s="188"/>
      <c r="AO107" s="189"/>
      <c r="AP107" s="190"/>
      <c r="AS107" s="17"/>
    </row>
    <row r="108" spans="1:45" s="16" customFormat="1" ht="48" customHeight="1" thickTop="1" thickBot="1" x14ac:dyDescent="0.75">
      <c r="A108" s="179"/>
      <c r="B108" s="180"/>
      <c r="C108" s="181"/>
      <c r="D108" s="182" t="str">
        <f>'Mapa 32'!Y84</f>
        <v/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4"/>
      <c r="R108" s="185" t="str">
        <f>'Mapa 32'!Y85</f>
        <v/>
      </c>
      <c r="S108" s="186"/>
      <c r="T108" s="186"/>
      <c r="U108" s="186"/>
      <c r="V108" s="186"/>
      <c r="W108" s="186"/>
      <c r="X108" s="187"/>
      <c r="Y108" s="188"/>
      <c r="Z108" s="189"/>
      <c r="AA108" s="190"/>
      <c r="AB108" s="188"/>
      <c r="AC108" s="189"/>
      <c r="AD108" s="190"/>
      <c r="AE108" s="188"/>
      <c r="AF108" s="189"/>
      <c r="AG108" s="190"/>
      <c r="AH108" s="188"/>
      <c r="AI108" s="189"/>
      <c r="AJ108" s="190"/>
      <c r="AK108" s="188"/>
      <c r="AL108" s="189"/>
      <c r="AM108" s="190"/>
      <c r="AN108" s="188"/>
      <c r="AO108" s="189"/>
      <c r="AP108" s="190"/>
    </row>
    <row r="109" spans="1:45" s="5" customFormat="1" ht="24" customHeight="1" thickTop="1" x14ac:dyDescent="0.3">
      <c r="R109" s="6"/>
      <c r="S109" s="6"/>
      <c r="T109" s="6"/>
      <c r="U109" s="6"/>
      <c r="V109" s="6"/>
      <c r="W109" s="6"/>
      <c r="X109" s="6"/>
    </row>
    <row r="110" spans="1:45" s="5" customFormat="1" ht="19.5" thickBot="1" x14ac:dyDescent="0.35">
      <c r="A110" s="177" t="s">
        <v>34</v>
      </c>
      <c r="B110" s="177"/>
      <c r="C110" s="177"/>
      <c r="D110" s="177"/>
      <c r="E110" s="177"/>
      <c r="F110" s="31"/>
      <c r="G110" s="31"/>
      <c r="H110" s="8"/>
      <c r="I110" s="8"/>
      <c r="J110" s="8"/>
      <c r="K110" s="8"/>
      <c r="L110" s="8"/>
      <c r="M110" s="8"/>
      <c r="N110" s="8"/>
      <c r="O110" s="8"/>
      <c r="P110" s="8"/>
      <c r="Q110" s="177" t="s">
        <v>35</v>
      </c>
      <c r="R110" s="177"/>
      <c r="S110" s="177"/>
      <c r="T110" s="177"/>
      <c r="U110" s="177"/>
      <c r="V110" s="177"/>
      <c r="W110" s="177"/>
      <c r="X110" s="9"/>
      <c r="Y110" s="31"/>
      <c r="Z110" s="31"/>
      <c r="AA110" s="31"/>
      <c r="AB110" s="8"/>
      <c r="AC110" s="8"/>
      <c r="AD110" s="8"/>
      <c r="AE110" s="8"/>
      <c r="AF110" s="8"/>
      <c r="AG110" s="8"/>
      <c r="AH110" s="8"/>
      <c r="AI110" s="177" t="s">
        <v>36</v>
      </c>
      <c r="AJ110" s="177"/>
      <c r="AK110" s="177"/>
      <c r="AL110" s="178"/>
      <c r="AM110" s="178"/>
      <c r="AN110" s="10" t="s">
        <v>25</v>
      </c>
      <c r="AO110" s="178"/>
      <c r="AP110" s="178"/>
    </row>
    <row r="111" spans="1:45" s="11" customFormat="1" ht="13.5" thickTop="1" x14ac:dyDescent="0.2">
      <c r="R111" s="12"/>
      <c r="S111" s="12"/>
      <c r="T111" s="12"/>
      <c r="U111" s="12"/>
      <c r="V111" s="12"/>
      <c r="W111" s="12"/>
      <c r="X111" s="12"/>
    </row>
    <row r="112" spans="1:45" s="11" customFormat="1" ht="36" x14ac:dyDescent="0.55000000000000004">
      <c r="A112" s="214" t="str">
        <f>A99</f>
        <v>Campeonato Nacional</v>
      </c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</row>
    <row r="113" spans="1:42" ht="26.25" x14ac:dyDescent="0.4">
      <c r="A113" s="208" t="s">
        <v>18</v>
      </c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</row>
    <row r="114" spans="1:42" ht="19.5" thickBot="1" x14ac:dyDescent="0.35">
      <c r="A114" s="209" t="str">
        <f>CONCATENATE(SORTEIO!B123," ",SORTEIO!B125)</f>
        <v xml:space="preserve"> </v>
      </c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5"/>
      <c r="P114" s="5"/>
      <c r="Q114" s="5"/>
      <c r="R114" s="6"/>
      <c r="S114" s="6"/>
      <c r="T114" s="6"/>
      <c r="U114" s="6"/>
      <c r="V114" s="6"/>
      <c r="W114" s="6"/>
      <c r="X114" s="6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ht="27.75" thickTop="1" thickBot="1" x14ac:dyDescent="0.45">
      <c r="A115" s="210" t="s">
        <v>19</v>
      </c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2"/>
    </row>
    <row r="116" spans="1:42" ht="20.25" thickTop="1" thickBot="1" x14ac:dyDescent="0.35">
      <c r="A116" s="191" t="s">
        <v>20</v>
      </c>
      <c r="B116" s="192"/>
      <c r="C116" s="192"/>
      <c r="D116" s="192"/>
      <c r="E116" s="192"/>
      <c r="F116" s="192"/>
      <c r="G116" s="193"/>
      <c r="H116" s="191" t="s">
        <v>21</v>
      </c>
      <c r="I116" s="192"/>
      <c r="J116" s="192"/>
      <c r="K116" s="192"/>
      <c r="L116" s="192"/>
      <c r="M116" s="192"/>
      <c r="N116" s="193"/>
      <c r="O116" s="191" t="s">
        <v>22</v>
      </c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3"/>
      <c r="AC116" s="191" t="s">
        <v>23</v>
      </c>
      <c r="AD116" s="192"/>
      <c r="AE116" s="192"/>
      <c r="AF116" s="192"/>
      <c r="AG116" s="192"/>
      <c r="AH116" s="192"/>
      <c r="AI116" s="193"/>
      <c r="AJ116" s="191" t="s">
        <v>24</v>
      </c>
      <c r="AK116" s="192"/>
      <c r="AL116" s="192"/>
      <c r="AM116" s="192"/>
      <c r="AN116" s="192"/>
      <c r="AO116" s="192"/>
      <c r="AP116" s="193"/>
    </row>
    <row r="117" spans="1:42" ht="63" thickTop="1" thickBot="1" x14ac:dyDescent="0.3">
      <c r="A117" s="194">
        <v>25</v>
      </c>
      <c r="B117" s="195"/>
      <c r="C117" s="195"/>
      <c r="D117" s="195"/>
      <c r="E117" s="195"/>
      <c r="F117" s="195"/>
      <c r="G117" s="196"/>
      <c r="H117" s="197" t="s">
        <v>69</v>
      </c>
      <c r="I117" s="198"/>
      <c r="J117" s="198"/>
      <c r="K117" s="198"/>
      <c r="L117" s="198"/>
      <c r="M117" s="198"/>
      <c r="N117" s="199"/>
      <c r="O117" s="200"/>
      <c r="P117" s="195"/>
      <c r="Q117" s="195"/>
      <c r="R117" s="195"/>
      <c r="S117" s="195"/>
      <c r="T117" s="195"/>
      <c r="U117" s="195"/>
      <c r="V117" s="195"/>
      <c r="W117" s="195"/>
      <c r="X117" s="7" t="s">
        <v>25</v>
      </c>
      <c r="Y117" s="195"/>
      <c r="Z117" s="195"/>
      <c r="AA117" s="195"/>
      <c r="AB117" s="196"/>
      <c r="AC117" s="201"/>
      <c r="AD117" s="202"/>
      <c r="AE117" s="202"/>
      <c r="AF117" s="202"/>
      <c r="AG117" s="202"/>
      <c r="AH117" s="202"/>
      <c r="AI117" s="203"/>
      <c r="AJ117" s="201"/>
      <c r="AK117" s="202"/>
      <c r="AL117" s="202"/>
      <c r="AM117" s="202"/>
      <c r="AN117" s="202"/>
      <c r="AO117" s="202"/>
      <c r="AP117" s="203"/>
    </row>
    <row r="118" spans="1:42" ht="20.25" thickTop="1" thickBo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6"/>
      <c r="S118" s="6"/>
      <c r="T118" s="6"/>
      <c r="U118" s="6"/>
      <c r="V118" s="6"/>
      <c r="W118" s="6"/>
      <c r="X118" s="6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ht="20.25" thickTop="1" thickBot="1" x14ac:dyDescent="0.35">
      <c r="A119" s="191" t="s">
        <v>26</v>
      </c>
      <c r="B119" s="192"/>
      <c r="C119" s="193"/>
      <c r="D119" s="191" t="s">
        <v>27</v>
      </c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3"/>
      <c r="R119" s="204" t="s">
        <v>54</v>
      </c>
      <c r="S119" s="205"/>
      <c r="T119" s="205"/>
      <c r="U119" s="205"/>
      <c r="V119" s="205"/>
      <c r="W119" s="205"/>
      <c r="X119" s="206"/>
      <c r="Y119" s="191" t="s">
        <v>28</v>
      </c>
      <c r="Z119" s="192"/>
      <c r="AA119" s="193"/>
      <c r="AB119" s="191" t="s">
        <v>29</v>
      </c>
      <c r="AC119" s="192"/>
      <c r="AD119" s="193"/>
      <c r="AE119" s="191" t="s">
        <v>30</v>
      </c>
      <c r="AF119" s="192"/>
      <c r="AG119" s="193"/>
      <c r="AH119" s="191" t="s">
        <v>31</v>
      </c>
      <c r="AI119" s="192"/>
      <c r="AJ119" s="193"/>
      <c r="AK119" s="191" t="s">
        <v>32</v>
      </c>
      <c r="AL119" s="192"/>
      <c r="AM119" s="193"/>
      <c r="AN119" s="191" t="s">
        <v>33</v>
      </c>
      <c r="AO119" s="192"/>
      <c r="AP119" s="193"/>
    </row>
    <row r="120" spans="1:42" ht="24.75" thickTop="1" thickBot="1" x14ac:dyDescent="0.4">
      <c r="A120" s="179"/>
      <c r="B120" s="180"/>
      <c r="C120" s="181"/>
      <c r="D120" s="182" t="str">
        <f>'Mapa 32'!R9</f>
        <v/>
      </c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4"/>
      <c r="R120" s="185" t="str">
        <f>'Mapa 32'!R10</f>
        <v/>
      </c>
      <c r="S120" s="186"/>
      <c r="T120" s="186"/>
      <c r="U120" s="186"/>
      <c r="V120" s="186"/>
      <c r="W120" s="186"/>
      <c r="X120" s="187"/>
      <c r="Y120" s="188"/>
      <c r="Z120" s="189"/>
      <c r="AA120" s="190"/>
      <c r="AB120" s="188"/>
      <c r="AC120" s="189"/>
      <c r="AD120" s="190"/>
      <c r="AE120" s="188"/>
      <c r="AF120" s="189"/>
      <c r="AG120" s="190"/>
      <c r="AH120" s="188"/>
      <c r="AI120" s="189"/>
      <c r="AJ120" s="190"/>
      <c r="AK120" s="188"/>
      <c r="AL120" s="189"/>
      <c r="AM120" s="190"/>
      <c r="AN120" s="188"/>
      <c r="AO120" s="189"/>
      <c r="AP120" s="190"/>
    </row>
    <row r="121" spans="1:42" ht="24.75" thickTop="1" thickBot="1" x14ac:dyDescent="0.4">
      <c r="A121" s="179"/>
      <c r="B121" s="180"/>
      <c r="C121" s="181"/>
      <c r="D121" s="182" t="str">
        <f>'Mapa 32'!R14</f>
        <v/>
      </c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4"/>
      <c r="R121" s="185" t="str">
        <f>'Mapa 32'!R15</f>
        <v/>
      </c>
      <c r="S121" s="186"/>
      <c r="T121" s="186"/>
      <c r="U121" s="186"/>
      <c r="V121" s="186"/>
      <c r="W121" s="186"/>
      <c r="X121" s="187"/>
      <c r="Y121" s="188"/>
      <c r="Z121" s="189"/>
      <c r="AA121" s="190"/>
      <c r="AB121" s="188"/>
      <c r="AC121" s="189"/>
      <c r="AD121" s="190"/>
      <c r="AE121" s="188"/>
      <c r="AF121" s="189"/>
      <c r="AG121" s="190"/>
      <c r="AH121" s="188"/>
      <c r="AI121" s="189"/>
      <c r="AJ121" s="190"/>
      <c r="AK121" s="188"/>
      <c r="AL121" s="189"/>
      <c r="AM121" s="190"/>
      <c r="AN121" s="188"/>
      <c r="AO121" s="189"/>
      <c r="AP121" s="190"/>
    </row>
    <row r="122" spans="1:42" ht="19.5" thickTop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6"/>
      <c r="S122" s="6"/>
      <c r="T122" s="6"/>
      <c r="U122" s="6"/>
      <c r="V122" s="6"/>
      <c r="W122" s="6"/>
      <c r="X122" s="6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ht="19.5" thickBot="1" x14ac:dyDescent="0.35">
      <c r="A123" s="177" t="s">
        <v>34</v>
      </c>
      <c r="B123" s="177"/>
      <c r="C123" s="177"/>
      <c r="D123" s="177"/>
      <c r="E123" s="177"/>
      <c r="F123" s="99"/>
      <c r="G123" s="99"/>
      <c r="H123" s="8"/>
      <c r="I123" s="8"/>
      <c r="J123" s="8"/>
      <c r="K123" s="8"/>
      <c r="L123" s="8"/>
      <c r="M123" s="8"/>
      <c r="N123" s="8"/>
      <c r="O123" s="8"/>
      <c r="P123" s="8"/>
      <c r="Q123" s="177" t="s">
        <v>35</v>
      </c>
      <c r="R123" s="177"/>
      <c r="S123" s="177"/>
      <c r="T123" s="177"/>
      <c r="U123" s="177"/>
      <c r="V123" s="177"/>
      <c r="W123" s="177"/>
      <c r="X123" s="9"/>
      <c r="Y123" s="99"/>
      <c r="Z123" s="99"/>
      <c r="AA123" s="99"/>
      <c r="AB123" s="8"/>
      <c r="AC123" s="8"/>
      <c r="AD123" s="8"/>
      <c r="AE123" s="8"/>
      <c r="AF123" s="8"/>
      <c r="AG123" s="8"/>
      <c r="AH123" s="8"/>
      <c r="AI123" s="177" t="s">
        <v>36</v>
      </c>
      <c r="AJ123" s="177"/>
      <c r="AK123" s="177"/>
      <c r="AL123" s="178"/>
      <c r="AM123" s="178"/>
      <c r="AN123" s="10" t="s">
        <v>25</v>
      </c>
      <c r="AO123" s="178"/>
      <c r="AP123" s="178"/>
    </row>
    <row r="124" spans="1:42" ht="15.75" thickTop="1" x14ac:dyDescent="0.25"/>
    <row r="126" spans="1:42" ht="36" x14ac:dyDescent="0.55000000000000004">
      <c r="A126" s="214" t="str">
        <f>A113</f>
        <v>BOLETIM DE JOGO</v>
      </c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</row>
    <row r="127" spans="1:42" ht="26.25" x14ac:dyDescent="0.4">
      <c r="A127" s="208" t="s">
        <v>18</v>
      </c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</row>
    <row r="128" spans="1:42" ht="19.5" thickBot="1" x14ac:dyDescent="0.35">
      <c r="A128" s="209" t="str">
        <f>CONCATENATE(SORTEIO!B123," ",SORTEIO!B125)</f>
        <v xml:space="preserve"> </v>
      </c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5"/>
      <c r="P128" s="5"/>
      <c r="Q128" s="5"/>
      <c r="R128" s="6"/>
      <c r="S128" s="6"/>
      <c r="T128" s="6"/>
      <c r="U128" s="6"/>
      <c r="V128" s="6"/>
      <c r="W128" s="6"/>
      <c r="X128" s="6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ht="27.75" thickTop="1" thickBot="1" x14ac:dyDescent="0.45">
      <c r="A129" s="210" t="s">
        <v>19</v>
      </c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2"/>
    </row>
    <row r="130" spans="1:42" ht="20.25" thickTop="1" thickBot="1" x14ac:dyDescent="0.35">
      <c r="A130" s="191" t="s">
        <v>20</v>
      </c>
      <c r="B130" s="192"/>
      <c r="C130" s="192"/>
      <c r="D130" s="192"/>
      <c r="E130" s="192"/>
      <c r="F130" s="192"/>
      <c r="G130" s="193"/>
      <c r="H130" s="191" t="s">
        <v>21</v>
      </c>
      <c r="I130" s="192"/>
      <c r="J130" s="192"/>
      <c r="K130" s="192"/>
      <c r="L130" s="192"/>
      <c r="M130" s="192"/>
      <c r="N130" s="193"/>
      <c r="O130" s="191" t="s">
        <v>22</v>
      </c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3"/>
      <c r="AC130" s="191" t="s">
        <v>23</v>
      </c>
      <c r="AD130" s="192"/>
      <c r="AE130" s="192"/>
      <c r="AF130" s="192"/>
      <c r="AG130" s="192"/>
      <c r="AH130" s="192"/>
      <c r="AI130" s="193"/>
      <c r="AJ130" s="191" t="s">
        <v>24</v>
      </c>
      <c r="AK130" s="192"/>
      <c r="AL130" s="192"/>
      <c r="AM130" s="192"/>
      <c r="AN130" s="192"/>
      <c r="AO130" s="192"/>
      <c r="AP130" s="193"/>
    </row>
    <row r="131" spans="1:42" ht="63" thickTop="1" thickBot="1" x14ac:dyDescent="0.3">
      <c r="A131" s="194">
        <v>26</v>
      </c>
      <c r="B131" s="195"/>
      <c r="C131" s="195"/>
      <c r="D131" s="195"/>
      <c r="E131" s="195"/>
      <c r="F131" s="195"/>
      <c r="G131" s="196"/>
      <c r="H131" s="197" t="s">
        <v>69</v>
      </c>
      <c r="I131" s="198"/>
      <c r="J131" s="198"/>
      <c r="K131" s="198"/>
      <c r="L131" s="198"/>
      <c r="M131" s="198"/>
      <c r="N131" s="199"/>
      <c r="O131" s="200"/>
      <c r="P131" s="195"/>
      <c r="Q131" s="195"/>
      <c r="R131" s="195"/>
      <c r="S131" s="195"/>
      <c r="T131" s="195"/>
      <c r="U131" s="195"/>
      <c r="V131" s="195"/>
      <c r="W131" s="195"/>
      <c r="X131" s="7" t="s">
        <v>25</v>
      </c>
      <c r="Y131" s="195"/>
      <c r="Z131" s="195"/>
      <c r="AA131" s="195"/>
      <c r="AB131" s="196"/>
      <c r="AC131" s="201"/>
      <c r="AD131" s="202"/>
      <c r="AE131" s="202"/>
      <c r="AF131" s="202"/>
      <c r="AG131" s="202"/>
      <c r="AH131" s="202"/>
      <c r="AI131" s="203"/>
      <c r="AJ131" s="201"/>
      <c r="AK131" s="202"/>
      <c r="AL131" s="202"/>
      <c r="AM131" s="202"/>
      <c r="AN131" s="202"/>
      <c r="AO131" s="202"/>
      <c r="AP131" s="203"/>
    </row>
    <row r="132" spans="1:42" ht="20.25" thickTop="1" thickBo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6"/>
      <c r="T132" s="6"/>
      <c r="U132" s="6"/>
      <c r="V132" s="6"/>
      <c r="W132" s="6"/>
      <c r="X132" s="6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:42" ht="20.25" thickTop="1" thickBot="1" x14ac:dyDescent="0.35">
      <c r="A133" s="191" t="s">
        <v>26</v>
      </c>
      <c r="B133" s="192"/>
      <c r="C133" s="193"/>
      <c r="D133" s="191" t="s">
        <v>27</v>
      </c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3"/>
      <c r="R133" s="204" t="s">
        <v>54</v>
      </c>
      <c r="S133" s="205"/>
      <c r="T133" s="205"/>
      <c r="U133" s="205"/>
      <c r="V133" s="205"/>
      <c r="W133" s="205"/>
      <c r="X133" s="206"/>
      <c r="Y133" s="191" t="s">
        <v>28</v>
      </c>
      <c r="Z133" s="192"/>
      <c r="AA133" s="193"/>
      <c r="AB133" s="191" t="s">
        <v>29</v>
      </c>
      <c r="AC133" s="192"/>
      <c r="AD133" s="193"/>
      <c r="AE133" s="191" t="s">
        <v>30</v>
      </c>
      <c r="AF133" s="192"/>
      <c r="AG133" s="193"/>
      <c r="AH133" s="191" t="s">
        <v>31</v>
      </c>
      <c r="AI133" s="192"/>
      <c r="AJ133" s="193"/>
      <c r="AK133" s="191" t="s">
        <v>32</v>
      </c>
      <c r="AL133" s="192"/>
      <c r="AM133" s="193"/>
      <c r="AN133" s="191" t="s">
        <v>33</v>
      </c>
      <c r="AO133" s="192"/>
      <c r="AP133" s="193"/>
    </row>
    <row r="134" spans="1:42" ht="24.75" thickTop="1" thickBot="1" x14ac:dyDescent="0.4">
      <c r="A134" s="179"/>
      <c r="B134" s="180"/>
      <c r="C134" s="181"/>
      <c r="D134" s="182" t="str">
        <f>'Mapa 32'!R19</f>
        <v/>
      </c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4"/>
      <c r="R134" s="185" t="str">
        <f>'Mapa 32'!R20</f>
        <v/>
      </c>
      <c r="S134" s="186"/>
      <c r="T134" s="186"/>
      <c r="U134" s="186"/>
      <c r="V134" s="186"/>
      <c r="W134" s="186"/>
      <c r="X134" s="187"/>
      <c r="Y134" s="188"/>
      <c r="Z134" s="189"/>
      <c r="AA134" s="190"/>
      <c r="AB134" s="188"/>
      <c r="AC134" s="189"/>
      <c r="AD134" s="190"/>
      <c r="AE134" s="188"/>
      <c r="AF134" s="189"/>
      <c r="AG134" s="190"/>
      <c r="AH134" s="188"/>
      <c r="AI134" s="189"/>
      <c r="AJ134" s="190"/>
      <c r="AK134" s="188"/>
      <c r="AL134" s="189"/>
      <c r="AM134" s="190"/>
      <c r="AN134" s="188"/>
      <c r="AO134" s="189"/>
      <c r="AP134" s="190"/>
    </row>
    <row r="135" spans="1:42" ht="24.75" thickTop="1" thickBot="1" x14ac:dyDescent="0.4">
      <c r="A135" s="179"/>
      <c r="B135" s="180"/>
      <c r="C135" s="181"/>
      <c r="D135" s="182" t="str">
        <f>'Mapa 32'!R24</f>
        <v/>
      </c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4"/>
      <c r="R135" s="185" t="str">
        <f>'Mapa 32'!R25</f>
        <v/>
      </c>
      <c r="S135" s="186"/>
      <c r="T135" s="186"/>
      <c r="U135" s="186"/>
      <c r="V135" s="186"/>
      <c r="W135" s="186"/>
      <c r="X135" s="187"/>
      <c r="Y135" s="188"/>
      <c r="Z135" s="189"/>
      <c r="AA135" s="190"/>
      <c r="AB135" s="188"/>
      <c r="AC135" s="189"/>
      <c r="AD135" s="190"/>
      <c r="AE135" s="188"/>
      <c r="AF135" s="189"/>
      <c r="AG135" s="190"/>
      <c r="AH135" s="188"/>
      <c r="AI135" s="189"/>
      <c r="AJ135" s="190"/>
      <c r="AK135" s="188"/>
      <c r="AL135" s="189"/>
      <c r="AM135" s="190"/>
      <c r="AN135" s="188"/>
      <c r="AO135" s="189"/>
      <c r="AP135" s="190"/>
    </row>
    <row r="136" spans="1:42" ht="19.5" thickTop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6"/>
      <c r="S136" s="6"/>
      <c r="T136" s="6"/>
      <c r="U136" s="6"/>
      <c r="V136" s="6"/>
      <c r="W136" s="6"/>
      <c r="X136" s="6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ht="19.5" thickBot="1" x14ac:dyDescent="0.35">
      <c r="A137" s="177" t="s">
        <v>34</v>
      </c>
      <c r="B137" s="177"/>
      <c r="C137" s="177"/>
      <c r="D137" s="177"/>
      <c r="E137" s="177"/>
      <c r="F137" s="99"/>
      <c r="G137" s="99"/>
      <c r="H137" s="8"/>
      <c r="I137" s="8"/>
      <c r="J137" s="8"/>
      <c r="K137" s="8"/>
      <c r="L137" s="8"/>
      <c r="M137" s="8"/>
      <c r="N137" s="8"/>
      <c r="O137" s="8"/>
      <c r="P137" s="8"/>
      <c r="Q137" s="177" t="s">
        <v>35</v>
      </c>
      <c r="R137" s="177"/>
      <c r="S137" s="177"/>
      <c r="T137" s="177"/>
      <c r="U137" s="177"/>
      <c r="V137" s="177"/>
      <c r="W137" s="177"/>
      <c r="X137" s="9"/>
      <c r="Y137" s="99"/>
      <c r="Z137" s="99"/>
      <c r="AA137" s="99"/>
      <c r="AB137" s="8"/>
      <c r="AC137" s="8"/>
      <c r="AD137" s="8"/>
      <c r="AE137" s="8"/>
      <c r="AF137" s="8"/>
      <c r="AG137" s="8"/>
      <c r="AH137" s="8"/>
      <c r="AI137" s="177" t="s">
        <v>36</v>
      </c>
      <c r="AJ137" s="177"/>
      <c r="AK137" s="177"/>
      <c r="AL137" s="178"/>
      <c r="AM137" s="178"/>
      <c r="AN137" s="10" t="s">
        <v>25</v>
      </c>
      <c r="AO137" s="178"/>
      <c r="AP137" s="178"/>
    </row>
    <row r="138" spans="1:42" ht="15.75" thickTop="1" x14ac:dyDescent="0.25"/>
    <row r="140" spans="1:42" ht="36" x14ac:dyDescent="0.55000000000000004">
      <c r="A140" s="214" t="str">
        <f>A127</f>
        <v>BOLETIM DE JOGO</v>
      </c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214"/>
      <c r="AK140" s="214"/>
      <c r="AL140" s="214"/>
      <c r="AM140" s="214"/>
      <c r="AN140" s="214"/>
      <c r="AO140" s="214"/>
      <c r="AP140" s="214"/>
    </row>
    <row r="141" spans="1:42" ht="26.25" x14ac:dyDescent="0.4">
      <c r="A141" s="208" t="s">
        <v>18</v>
      </c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8"/>
      <c r="AK141" s="208"/>
      <c r="AL141" s="208"/>
      <c r="AM141" s="208"/>
      <c r="AN141" s="208"/>
      <c r="AO141" s="208"/>
      <c r="AP141" s="208"/>
    </row>
    <row r="142" spans="1:42" ht="19.5" thickBot="1" x14ac:dyDescent="0.35">
      <c r="A142" s="209" t="str">
        <f>CONCATENATE(SORTEIO!B123," ",SORTEIO!B125)</f>
        <v xml:space="preserve"> </v>
      </c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5"/>
      <c r="P142" s="5"/>
      <c r="Q142" s="5"/>
      <c r="R142" s="6"/>
      <c r="S142" s="6"/>
      <c r="T142" s="6"/>
      <c r="U142" s="6"/>
      <c r="V142" s="6"/>
      <c r="W142" s="6"/>
      <c r="X142" s="6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ht="27.75" thickTop="1" thickBot="1" x14ac:dyDescent="0.45">
      <c r="A143" s="210" t="s">
        <v>19</v>
      </c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2"/>
    </row>
    <row r="144" spans="1:42" ht="20.25" thickTop="1" thickBot="1" x14ac:dyDescent="0.35">
      <c r="A144" s="191" t="s">
        <v>20</v>
      </c>
      <c r="B144" s="192"/>
      <c r="C144" s="192"/>
      <c r="D144" s="192"/>
      <c r="E144" s="192"/>
      <c r="F144" s="192"/>
      <c r="G144" s="193"/>
      <c r="H144" s="191" t="s">
        <v>21</v>
      </c>
      <c r="I144" s="192"/>
      <c r="J144" s="192"/>
      <c r="K144" s="192"/>
      <c r="L144" s="192"/>
      <c r="M144" s="192"/>
      <c r="N144" s="193"/>
      <c r="O144" s="191" t="s">
        <v>22</v>
      </c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3"/>
      <c r="AC144" s="191" t="s">
        <v>23</v>
      </c>
      <c r="AD144" s="192"/>
      <c r="AE144" s="192"/>
      <c r="AF144" s="192"/>
      <c r="AG144" s="192"/>
      <c r="AH144" s="192"/>
      <c r="AI144" s="193"/>
      <c r="AJ144" s="191" t="s">
        <v>24</v>
      </c>
      <c r="AK144" s="192"/>
      <c r="AL144" s="192"/>
      <c r="AM144" s="192"/>
      <c r="AN144" s="192"/>
      <c r="AO144" s="192"/>
      <c r="AP144" s="193"/>
    </row>
    <row r="145" spans="1:42" ht="63" thickTop="1" thickBot="1" x14ac:dyDescent="0.3">
      <c r="A145" s="194">
        <v>27</v>
      </c>
      <c r="B145" s="195"/>
      <c r="C145" s="195"/>
      <c r="D145" s="195"/>
      <c r="E145" s="195"/>
      <c r="F145" s="195"/>
      <c r="G145" s="196"/>
      <c r="H145" s="197" t="s">
        <v>69</v>
      </c>
      <c r="I145" s="198"/>
      <c r="J145" s="198"/>
      <c r="K145" s="198"/>
      <c r="L145" s="198"/>
      <c r="M145" s="198"/>
      <c r="N145" s="199"/>
      <c r="O145" s="200"/>
      <c r="P145" s="195"/>
      <c r="Q145" s="195"/>
      <c r="R145" s="195"/>
      <c r="S145" s="195"/>
      <c r="T145" s="195"/>
      <c r="U145" s="195"/>
      <c r="V145" s="195"/>
      <c r="W145" s="195"/>
      <c r="X145" s="7" t="s">
        <v>25</v>
      </c>
      <c r="Y145" s="195"/>
      <c r="Z145" s="195"/>
      <c r="AA145" s="195"/>
      <c r="AB145" s="196"/>
      <c r="AC145" s="201"/>
      <c r="AD145" s="202"/>
      <c r="AE145" s="202"/>
      <c r="AF145" s="202"/>
      <c r="AG145" s="202"/>
      <c r="AH145" s="202"/>
      <c r="AI145" s="203"/>
      <c r="AJ145" s="201"/>
      <c r="AK145" s="202"/>
      <c r="AL145" s="202"/>
      <c r="AM145" s="202"/>
      <c r="AN145" s="202"/>
      <c r="AO145" s="202"/>
      <c r="AP145" s="203"/>
    </row>
    <row r="146" spans="1:42" ht="20.25" thickTop="1" thickBo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6"/>
      <c r="S146" s="6"/>
      <c r="T146" s="6"/>
      <c r="U146" s="6"/>
      <c r="V146" s="6"/>
      <c r="W146" s="6"/>
      <c r="X146" s="6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ht="20.25" thickTop="1" thickBot="1" x14ac:dyDescent="0.35">
      <c r="A147" s="191" t="s">
        <v>26</v>
      </c>
      <c r="B147" s="192"/>
      <c r="C147" s="193"/>
      <c r="D147" s="191" t="s">
        <v>27</v>
      </c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3"/>
      <c r="R147" s="204" t="s">
        <v>54</v>
      </c>
      <c r="S147" s="205"/>
      <c r="T147" s="205"/>
      <c r="U147" s="205"/>
      <c r="V147" s="205"/>
      <c r="W147" s="205"/>
      <c r="X147" s="206"/>
      <c r="Y147" s="191" t="s">
        <v>28</v>
      </c>
      <c r="Z147" s="192"/>
      <c r="AA147" s="193"/>
      <c r="AB147" s="191" t="s">
        <v>29</v>
      </c>
      <c r="AC147" s="192"/>
      <c r="AD147" s="193"/>
      <c r="AE147" s="191" t="s">
        <v>30</v>
      </c>
      <c r="AF147" s="192"/>
      <c r="AG147" s="193"/>
      <c r="AH147" s="191" t="s">
        <v>31</v>
      </c>
      <c r="AI147" s="192"/>
      <c r="AJ147" s="193"/>
      <c r="AK147" s="191" t="s">
        <v>32</v>
      </c>
      <c r="AL147" s="192"/>
      <c r="AM147" s="193"/>
      <c r="AN147" s="191" t="s">
        <v>33</v>
      </c>
      <c r="AO147" s="192"/>
      <c r="AP147" s="193"/>
    </row>
    <row r="148" spans="1:42" ht="24.75" thickTop="1" thickBot="1" x14ac:dyDescent="0.4">
      <c r="A148" s="179"/>
      <c r="B148" s="180"/>
      <c r="C148" s="181"/>
      <c r="D148" s="182" t="str">
        <f>'Mapa 32'!R28</f>
        <v/>
      </c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4"/>
      <c r="R148" s="185" t="str">
        <f>'Mapa 32'!R29</f>
        <v/>
      </c>
      <c r="S148" s="186"/>
      <c r="T148" s="186"/>
      <c r="U148" s="186"/>
      <c r="V148" s="186"/>
      <c r="W148" s="186"/>
      <c r="X148" s="187"/>
      <c r="Y148" s="188"/>
      <c r="Z148" s="189"/>
      <c r="AA148" s="190"/>
      <c r="AB148" s="188"/>
      <c r="AC148" s="189"/>
      <c r="AD148" s="190"/>
      <c r="AE148" s="188"/>
      <c r="AF148" s="189"/>
      <c r="AG148" s="190"/>
      <c r="AH148" s="188"/>
      <c r="AI148" s="189"/>
      <c r="AJ148" s="190"/>
      <c r="AK148" s="188"/>
      <c r="AL148" s="189"/>
      <c r="AM148" s="190"/>
      <c r="AN148" s="188"/>
      <c r="AO148" s="189"/>
      <c r="AP148" s="190"/>
    </row>
    <row r="149" spans="1:42" ht="24.75" thickTop="1" thickBot="1" x14ac:dyDescent="0.4">
      <c r="A149" s="179"/>
      <c r="B149" s="180"/>
      <c r="C149" s="181"/>
      <c r="D149" s="182" t="str">
        <f>'Mapa 32'!R33</f>
        <v/>
      </c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4"/>
      <c r="R149" s="185" t="str">
        <f>'Mapa 32'!R34</f>
        <v/>
      </c>
      <c r="S149" s="186"/>
      <c r="T149" s="186"/>
      <c r="U149" s="186"/>
      <c r="V149" s="186"/>
      <c r="W149" s="186"/>
      <c r="X149" s="187"/>
      <c r="Y149" s="188"/>
      <c r="Z149" s="189"/>
      <c r="AA149" s="190"/>
      <c r="AB149" s="188"/>
      <c r="AC149" s="189"/>
      <c r="AD149" s="190"/>
      <c r="AE149" s="188"/>
      <c r="AF149" s="189"/>
      <c r="AG149" s="190"/>
      <c r="AH149" s="188"/>
      <c r="AI149" s="189"/>
      <c r="AJ149" s="190"/>
      <c r="AK149" s="188"/>
      <c r="AL149" s="189"/>
      <c r="AM149" s="190"/>
      <c r="AN149" s="188"/>
      <c r="AO149" s="189"/>
      <c r="AP149" s="190"/>
    </row>
    <row r="150" spans="1:42" ht="19.5" thickTop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6"/>
      <c r="S150" s="6"/>
      <c r="T150" s="6"/>
      <c r="U150" s="6"/>
      <c r="V150" s="6"/>
      <c r="W150" s="6"/>
      <c r="X150" s="6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ht="19.5" thickBot="1" x14ac:dyDescent="0.35">
      <c r="A151" s="177" t="s">
        <v>34</v>
      </c>
      <c r="B151" s="177"/>
      <c r="C151" s="177"/>
      <c r="D151" s="177"/>
      <c r="E151" s="177"/>
      <c r="F151" s="99"/>
      <c r="G151" s="99"/>
      <c r="H151" s="8"/>
      <c r="I151" s="8"/>
      <c r="J151" s="8"/>
      <c r="K151" s="8"/>
      <c r="L151" s="8"/>
      <c r="M151" s="8"/>
      <c r="N151" s="8"/>
      <c r="O151" s="8"/>
      <c r="P151" s="8"/>
      <c r="Q151" s="177" t="s">
        <v>35</v>
      </c>
      <c r="R151" s="177"/>
      <c r="S151" s="177"/>
      <c r="T151" s="177"/>
      <c r="U151" s="177"/>
      <c r="V151" s="177"/>
      <c r="W151" s="177"/>
      <c r="X151" s="9"/>
      <c r="Y151" s="99"/>
      <c r="Z151" s="99"/>
      <c r="AA151" s="99"/>
      <c r="AB151" s="8"/>
      <c r="AC151" s="8"/>
      <c r="AD151" s="8"/>
      <c r="AE151" s="8"/>
      <c r="AF151" s="8"/>
      <c r="AG151" s="8"/>
      <c r="AH151" s="8"/>
      <c r="AI151" s="177" t="s">
        <v>36</v>
      </c>
      <c r="AJ151" s="177"/>
      <c r="AK151" s="177"/>
      <c r="AL151" s="178"/>
      <c r="AM151" s="178"/>
      <c r="AN151" s="10" t="s">
        <v>25</v>
      </c>
      <c r="AO151" s="178"/>
      <c r="AP151" s="178"/>
    </row>
    <row r="152" spans="1:42" ht="15.75" thickTop="1" x14ac:dyDescent="0.25"/>
    <row r="154" spans="1:42" ht="36" x14ac:dyDescent="0.55000000000000004">
      <c r="A154" s="214" t="str">
        <f>A141</f>
        <v>BOLETIM DE JOGO</v>
      </c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/>
      <c r="AF154" s="214"/>
      <c r="AG154" s="214"/>
      <c r="AH154" s="214"/>
      <c r="AI154" s="214"/>
      <c r="AJ154" s="214"/>
      <c r="AK154" s="214"/>
      <c r="AL154" s="214"/>
      <c r="AM154" s="214"/>
      <c r="AN154" s="214"/>
      <c r="AO154" s="214"/>
      <c r="AP154" s="214"/>
    </row>
    <row r="155" spans="1:42" ht="26.25" x14ac:dyDescent="0.4">
      <c r="A155" s="208" t="s">
        <v>18</v>
      </c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</row>
    <row r="156" spans="1:42" ht="19.5" thickBot="1" x14ac:dyDescent="0.35">
      <c r="A156" s="209" t="str">
        <f>CONCATENATE(SORTEIO!B123," ",SORTEIO!B125)</f>
        <v xml:space="preserve"> </v>
      </c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5"/>
      <c r="P156" s="5"/>
      <c r="Q156" s="5"/>
      <c r="R156" s="6"/>
      <c r="S156" s="6"/>
      <c r="T156" s="6"/>
      <c r="U156" s="6"/>
      <c r="V156" s="6"/>
      <c r="W156" s="6"/>
      <c r="X156" s="6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ht="27.75" thickTop="1" thickBot="1" x14ac:dyDescent="0.45">
      <c r="A157" s="210" t="s">
        <v>19</v>
      </c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2"/>
    </row>
    <row r="158" spans="1:42" ht="20.25" thickTop="1" thickBot="1" x14ac:dyDescent="0.35">
      <c r="A158" s="191" t="s">
        <v>20</v>
      </c>
      <c r="B158" s="192"/>
      <c r="C158" s="192"/>
      <c r="D158" s="192"/>
      <c r="E158" s="192"/>
      <c r="F158" s="192"/>
      <c r="G158" s="193"/>
      <c r="H158" s="191" t="s">
        <v>21</v>
      </c>
      <c r="I158" s="192"/>
      <c r="J158" s="192"/>
      <c r="K158" s="192"/>
      <c r="L158" s="192"/>
      <c r="M158" s="192"/>
      <c r="N158" s="193"/>
      <c r="O158" s="191" t="s">
        <v>22</v>
      </c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3"/>
      <c r="AC158" s="191" t="s">
        <v>23</v>
      </c>
      <c r="AD158" s="192"/>
      <c r="AE158" s="192"/>
      <c r="AF158" s="192"/>
      <c r="AG158" s="192"/>
      <c r="AH158" s="192"/>
      <c r="AI158" s="193"/>
      <c r="AJ158" s="191" t="s">
        <v>24</v>
      </c>
      <c r="AK158" s="192"/>
      <c r="AL158" s="192"/>
      <c r="AM158" s="192"/>
      <c r="AN158" s="192"/>
      <c r="AO158" s="192"/>
      <c r="AP158" s="193"/>
    </row>
    <row r="159" spans="1:42" ht="63" thickTop="1" thickBot="1" x14ac:dyDescent="0.3">
      <c r="A159" s="194">
        <v>28</v>
      </c>
      <c r="B159" s="195"/>
      <c r="C159" s="195"/>
      <c r="D159" s="195"/>
      <c r="E159" s="195"/>
      <c r="F159" s="195"/>
      <c r="G159" s="196"/>
      <c r="H159" s="197" t="s">
        <v>69</v>
      </c>
      <c r="I159" s="198"/>
      <c r="J159" s="198"/>
      <c r="K159" s="198"/>
      <c r="L159" s="198"/>
      <c r="M159" s="198"/>
      <c r="N159" s="199"/>
      <c r="O159" s="200"/>
      <c r="P159" s="195"/>
      <c r="Q159" s="195"/>
      <c r="R159" s="195"/>
      <c r="S159" s="195"/>
      <c r="T159" s="195"/>
      <c r="U159" s="195"/>
      <c r="V159" s="195"/>
      <c r="W159" s="195"/>
      <c r="X159" s="7" t="s">
        <v>25</v>
      </c>
      <c r="Y159" s="195"/>
      <c r="Z159" s="195"/>
      <c r="AA159" s="195"/>
      <c r="AB159" s="196"/>
      <c r="AC159" s="201"/>
      <c r="AD159" s="202"/>
      <c r="AE159" s="202"/>
      <c r="AF159" s="202"/>
      <c r="AG159" s="202"/>
      <c r="AH159" s="202"/>
      <c r="AI159" s="203"/>
      <c r="AJ159" s="201"/>
      <c r="AK159" s="202"/>
      <c r="AL159" s="202"/>
      <c r="AM159" s="202"/>
      <c r="AN159" s="202"/>
      <c r="AO159" s="202"/>
      <c r="AP159" s="203"/>
    </row>
    <row r="160" spans="1:42" ht="20.25" thickTop="1" thickBo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6"/>
      <c r="S160" s="6"/>
      <c r="T160" s="6"/>
      <c r="U160" s="6"/>
      <c r="V160" s="6"/>
      <c r="W160" s="6"/>
      <c r="X160" s="6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ht="20.25" thickTop="1" thickBot="1" x14ac:dyDescent="0.35">
      <c r="A161" s="191" t="s">
        <v>26</v>
      </c>
      <c r="B161" s="192"/>
      <c r="C161" s="193"/>
      <c r="D161" s="191" t="s">
        <v>27</v>
      </c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3"/>
      <c r="R161" s="204" t="s">
        <v>54</v>
      </c>
      <c r="S161" s="205"/>
      <c r="T161" s="205"/>
      <c r="U161" s="205"/>
      <c r="V161" s="205"/>
      <c r="W161" s="205"/>
      <c r="X161" s="206"/>
      <c r="Y161" s="191" t="s">
        <v>28</v>
      </c>
      <c r="Z161" s="192"/>
      <c r="AA161" s="193"/>
      <c r="AB161" s="191" t="s">
        <v>29</v>
      </c>
      <c r="AC161" s="192"/>
      <c r="AD161" s="193"/>
      <c r="AE161" s="191" t="s">
        <v>30</v>
      </c>
      <c r="AF161" s="192"/>
      <c r="AG161" s="193"/>
      <c r="AH161" s="191" t="s">
        <v>31</v>
      </c>
      <c r="AI161" s="192"/>
      <c r="AJ161" s="193"/>
      <c r="AK161" s="191" t="s">
        <v>32</v>
      </c>
      <c r="AL161" s="192"/>
      <c r="AM161" s="193"/>
      <c r="AN161" s="191" t="s">
        <v>33</v>
      </c>
      <c r="AO161" s="192"/>
      <c r="AP161" s="193"/>
    </row>
    <row r="162" spans="1:42" ht="24.75" thickTop="1" thickBot="1" x14ac:dyDescent="0.4">
      <c r="A162" s="179"/>
      <c r="B162" s="180"/>
      <c r="C162" s="181"/>
      <c r="D162" s="182" t="str">
        <f>'Mapa 32'!R38</f>
        <v/>
      </c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4"/>
      <c r="R162" s="185" t="str">
        <f>'Mapa 32'!R39</f>
        <v/>
      </c>
      <c r="S162" s="186"/>
      <c r="T162" s="186"/>
      <c r="U162" s="186"/>
      <c r="V162" s="186"/>
      <c r="W162" s="186"/>
      <c r="X162" s="187"/>
      <c r="Y162" s="188"/>
      <c r="Z162" s="189"/>
      <c r="AA162" s="190"/>
      <c r="AB162" s="188"/>
      <c r="AC162" s="189"/>
      <c r="AD162" s="190"/>
      <c r="AE162" s="188"/>
      <c r="AF162" s="189"/>
      <c r="AG162" s="190"/>
      <c r="AH162" s="188"/>
      <c r="AI162" s="189"/>
      <c r="AJ162" s="190"/>
      <c r="AK162" s="188"/>
      <c r="AL162" s="189"/>
      <c r="AM162" s="190"/>
      <c r="AN162" s="188"/>
      <c r="AO162" s="189"/>
      <c r="AP162" s="190"/>
    </row>
    <row r="163" spans="1:42" ht="24.75" thickTop="1" thickBot="1" x14ac:dyDescent="0.4">
      <c r="A163" s="179"/>
      <c r="B163" s="180"/>
      <c r="C163" s="181"/>
      <c r="D163" s="182" t="str">
        <f>'Mapa 32'!R43</f>
        <v/>
      </c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4"/>
      <c r="R163" s="185" t="str">
        <f>'Mapa 32'!R44</f>
        <v/>
      </c>
      <c r="S163" s="186"/>
      <c r="T163" s="186"/>
      <c r="U163" s="186"/>
      <c r="V163" s="186"/>
      <c r="W163" s="186"/>
      <c r="X163" s="187"/>
      <c r="Y163" s="188"/>
      <c r="Z163" s="189"/>
      <c r="AA163" s="190"/>
      <c r="AB163" s="188"/>
      <c r="AC163" s="189"/>
      <c r="AD163" s="190"/>
      <c r="AE163" s="188"/>
      <c r="AF163" s="189"/>
      <c r="AG163" s="190"/>
      <c r="AH163" s="188"/>
      <c r="AI163" s="189"/>
      <c r="AJ163" s="190"/>
      <c r="AK163" s="188"/>
      <c r="AL163" s="189"/>
      <c r="AM163" s="190"/>
      <c r="AN163" s="188"/>
      <c r="AO163" s="189"/>
      <c r="AP163" s="190"/>
    </row>
    <row r="164" spans="1:42" ht="19.5" thickTop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6"/>
      <c r="S164" s="6"/>
      <c r="T164" s="6"/>
      <c r="U164" s="6"/>
      <c r="V164" s="6"/>
      <c r="W164" s="6"/>
      <c r="X164" s="6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ht="19.5" thickBot="1" x14ac:dyDescent="0.35">
      <c r="A165" s="177" t="s">
        <v>34</v>
      </c>
      <c r="B165" s="177"/>
      <c r="C165" s="177"/>
      <c r="D165" s="177"/>
      <c r="E165" s="177"/>
      <c r="F165" s="99"/>
      <c r="G165" s="99"/>
      <c r="H165" s="8"/>
      <c r="I165" s="8"/>
      <c r="J165" s="8"/>
      <c r="K165" s="8"/>
      <c r="L165" s="8"/>
      <c r="M165" s="8"/>
      <c r="N165" s="8"/>
      <c r="O165" s="8"/>
      <c r="P165" s="8"/>
      <c r="Q165" s="177" t="s">
        <v>35</v>
      </c>
      <c r="R165" s="177"/>
      <c r="S165" s="177"/>
      <c r="T165" s="177"/>
      <c r="U165" s="177"/>
      <c r="V165" s="177"/>
      <c r="W165" s="177"/>
      <c r="X165" s="9"/>
      <c r="Y165" s="99"/>
      <c r="Z165" s="99"/>
      <c r="AA165" s="99"/>
      <c r="AB165" s="8"/>
      <c r="AC165" s="8"/>
      <c r="AD165" s="8"/>
      <c r="AE165" s="8"/>
      <c r="AF165" s="8"/>
      <c r="AG165" s="8"/>
      <c r="AH165" s="8"/>
      <c r="AI165" s="177" t="s">
        <v>36</v>
      </c>
      <c r="AJ165" s="177"/>
      <c r="AK165" s="177"/>
      <c r="AL165" s="178"/>
      <c r="AM165" s="178"/>
      <c r="AN165" s="10" t="s">
        <v>25</v>
      </c>
      <c r="AO165" s="178"/>
      <c r="AP165" s="178"/>
    </row>
    <row r="166" spans="1:42" ht="15.75" thickTop="1" x14ac:dyDescent="0.25"/>
    <row r="168" spans="1:42" ht="36" x14ac:dyDescent="0.55000000000000004">
      <c r="A168" s="214" t="str">
        <f>A155</f>
        <v>BOLETIM DE JOGO</v>
      </c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</row>
    <row r="169" spans="1:42" ht="26.25" x14ac:dyDescent="0.4">
      <c r="A169" s="208" t="s">
        <v>18</v>
      </c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</row>
    <row r="170" spans="1:42" ht="19.5" thickBot="1" x14ac:dyDescent="0.35">
      <c r="A170" s="209" t="str">
        <f>CONCATENATE(SORTEIO!B123," ",SORTEIO!B125)</f>
        <v xml:space="preserve"> </v>
      </c>
      <c r="B170" s="209"/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5"/>
      <c r="P170" s="5"/>
      <c r="Q170" s="5"/>
      <c r="R170" s="6"/>
      <c r="S170" s="6"/>
      <c r="T170" s="6"/>
      <c r="U170" s="6"/>
      <c r="V170" s="6"/>
      <c r="W170" s="6"/>
      <c r="X170" s="6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1:42" ht="27.75" thickTop="1" thickBot="1" x14ac:dyDescent="0.45">
      <c r="A171" s="210" t="s">
        <v>19</v>
      </c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2"/>
    </row>
    <row r="172" spans="1:42" ht="20.25" thickTop="1" thickBot="1" x14ac:dyDescent="0.35">
      <c r="A172" s="191" t="s">
        <v>20</v>
      </c>
      <c r="B172" s="192"/>
      <c r="C172" s="192"/>
      <c r="D172" s="192"/>
      <c r="E172" s="192"/>
      <c r="F172" s="192"/>
      <c r="G172" s="193"/>
      <c r="H172" s="191" t="s">
        <v>21</v>
      </c>
      <c r="I172" s="192"/>
      <c r="J172" s="192"/>
      <c r="K172" s="192"/>
      <c r="L172" s="192"/>
      <c r="M172" s="192"/>
      <c r="N172" s="193"/>
      <c r="O172" s="191" t="s">
        <v>22</v>
      </c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3"/>
      <c r="AC172" s="191" t="s">
        <v>23</v>
      </c>
      <c r="AD172" s="192"/>
      <c r="AE172" s="192"/>
      <c r="AF172" s="192"/>
      <c r="AG172" s="192"/>
      <c r="AH172" s="192"/>
      <c r="AI172" s="193"/>
      <c r="AJ172" s="191" t="s">
        <v>24</v>
      </c>
      <c r="AK172" s="192"/>
      <c r="AL172" s="192"/>
      <c r="AM172" s="192"/>
      <c r="AN172" s="192"/>
      <c r="AO172" s="192"/>
      <c r="AP172" s="193"/>
    </row>
    <row r="173" spans="1:42" ht="63" thickTop="1" thickBot="1" x14ac:dyDescent="0.3">
      <c r="A173" s="194">
        <v>29</v>
      </c>
      <c r="B173" s="195"/>
      <c r="C173" s="195"/>
      <c r="D173" s="195"/>
      <c r="E173" s="195"/>
      <c r="F173" s="195"/>
      <c r="G173" s="196"/>
      <c r="H173" s="197" t="s">
        <v>69</v>
      </c>
      <c r="I173" s="198"/>
      <c r="J173" s="198"/>
      <c r="K173" s="198"/>
      <c r="L173" s="198"/>
      <c r="M173" s="198"/>
      <c r="N173" s="199"/>
      <c r="O173" s="200"/>
      <c r="P173" s="195"/>
      <c r="Q173" s="195"/>
      <c r="R173" s="195"/>
      <c r="S173" s="195"/>
      <c r="T173" s="195"/>
      <c r="U173" s="195"/>
      <c r="V173" s="195"/>
      <c r="W173" s="195"/>
      <c r="X173" s="7" t="s">
        <v>25</v>
      </c>
      <c r="Y173" s="195"/>
      <c r="Z173" s="195"/>
      <c r="AA173" s="195"/>
      <c r="AB173" s="196"/>
      <c r="AC173" s="201"/>
      <c r="AD173" s="202"/>
      <c r="AE173" s="202"/>
      <c r="AF173" s="202"/>
      <c r="AG173" s="202"/>
      <c r="AH173" s="202"/>
      <c r="AI173" s="203"/>
      <c r="AJ173" s="201"/>
      <c r="AK173" s="202"/>
      <c r="AL173" s="202"/>
      <c r="AM173" s="202"/>
      <c r="AN173" s="202"/>
      <c r="AO173" s="202"/>
      <c r="AP173" s="203"/>
    </row>
    <row r="174" spans="1:42" ht="20.25" thickTop="1" thickBo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6"/>
      <c r="S174" s="6"/>
      <c r="T174" s="6"/>
      <c r="U174" s="6"/>
      <c r="V174" s="6"/>
      <c r="W174" s="6"/>
      <c r="X174" s="6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1:42" ht="20.25" thickTop="1" thickBot="1" x14ac:dyDescent="0.35">
      <c r="A175" s="191" t="s">
        <v>26</v>
      </c>
      <c r="B175" s="192"/>
      <c r="C175" s="193"/>
      <c r="D175" s="191" t="s">
        <v>27</v>
      </c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3"/>
      <c r="R175" s="204" t="s">
        <v>54</v>
      </c>
      <c r="S175" s="205"/>
      <c r="T175" s="205"/>
      <c r="U175" s="205"/>
      <c r="V175" s="205"/>
      <c r="W175" s="205"/>
      <c r="X175" s="206"/>
      <c r="Y175" s="191" t="s">
        <v>28</v>
      </c>
      <c r="Z175" s="192"/>
      <c r="AA175" s="193"/>
      <c r="AB175" s="191" t="s">
        <v>29</v>
      </c>
      <c r="AC175" s="192"/>
      <c r="AD175" s="193"/>
      <c r="AE175" s="191" t="s">
        <v>30</v>
      </c>
      <c r="AF175" s="192"/>
      <c r="AG175" s="193"/>
      <c r="AH175" s="191" t="s">
        <v>31</v>
      </c>
      <c r="AI175" s="192"/>
      <c r="AJ175" s="193"/>
      <c r="AK175" s="191" t="s">
        <v>32</v>
      </c>
      <c r="AL175" s="192"/>
      <c r="AM175" s="193"/>
      <c r="AN175" s="191" t="s">
        <v>33</v>
      </c>
      <c r="AO175" s="192"/>
      <c r="AP175" s="193"/>
    </row>
    <row r="176" spans="1:42" ht="24.75" thickTop="1" thickBot="1" x14ac:dyDescent="0.4">
      <c r="A176" s="179"/>
      <c r="B176" s="180"/>
      <c r="C176" s="181"/>
      <c r="D176" s="182" t="str">
        <f>'Mapa 32'!R49</f>
        <v/>
      </c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4"/>
      <c r="R176" s="185" t="str">
        <f>'Mapa 32'!R50</f>
        <v/>
      </c>
      <c r="S176" s="186"/>
      <c r="T176" s="186"/>
      <c r="U176" s="186"/>
      <c r="V176" s="186"/>
      <c r="W176" s="186"/>
      <c r="X176" s="187"/>
      <c r="Y176" s="188"/>
      <c r="Z176" s="189"/>
      <c r="AA176" s="190"/>
      <c r="AB176" s="188"/>
      <c r="AC176" s="189"/>
      <c r="AD176" s="190"/>
      <c r="AE176" s="188"/>
      <c r="AF176" s="189"/>
      <c r="AG176" s="190"/>
      <c r="AH176" s="188"/>
      <c r="AI176" s="189"/>
      <c r="AJ176" s="190"/>
      <c r="AK176" s="188"/>
      <c r="AL176" s="189"/>
      <c r="AM176" s="190"/>
      <c r="AN176" s="188"/>
      <c r="AO176" s="189"/>
      <c r="AP176" s="190"/>
    </row>
    <row r="177" spans="1:42" ht="24.75" thickTop="1" thickBot="1" x14ac:dyDescent="0.4">
      <c r="A177" s="179"/>
      <c r="B177" s="180"/>
      <c r="C177" s="181"/>
      <c r="D177" s="182" t="str">
        <f>'Mapa 32'!R54</f>
        <v/>
      </c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4"/>
      <c r="R177" s="185" t="str">
        <f>'Mapa 32'!R55</f>
        <v/>
      </c>
      <c r="S177" s="186"/>
      <c r="T177" s="186"/>
      <c r="U177" s="186"/>
      <c r="V177" s="186"/>
      <c r="W177" s="186"/>
      <c r="X177" s="187"/>
      <c r="Y177" s="188"/>
      <c r="Z177" s="189"/>
      <c r="AA177" s="190"/>
      <c r="AB177" s="188"/>
      <c r="AC177" s="189"/>
      <c r="AD177" s="190"/>
      <c r="AE177" s="188"/>
      <c r="AF177" s="189"/>
      <c r="AG177" s="190"/>
      <c r="AH177" s="188"/>
      <c r="AI177" s="189"/>
      <c r="AJ177" s="190"/>
      <c r="AK177" s="188"/>
      <c r="AL177" s="189"/>
      <c r="AM177" s="190"/>
      <c r="AN177" s="188"/>
      <c r="AO177" s="189"/>
      <c r="AP177" s="190"/>
    </row>
    <row r="178" spans="1:42" ht="19.5" thickTop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6"/>
      <c r="S178" s="6"/>
      <c r="T178" s="6"/>
      <c r="U178" s="6"/>
      <c r="V178" s="6"/>
      <c r="W178" s="6"/>
      <c r="X178" s="6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1:42" ht="19.5" thickBot="1" x14ac:dyDescent="0.35">
      <c r="A179" s="177" t="s">
        <v>34</v>
      </c>
      <c r="B179" s="177"/>
      <c r="C179" s="177"/>
      <c r="D179" s="177"/>
      <c r="E179" s="177"/>
      <c r="F179" s="99"/>
      <c r="G179" s="99"/>
      <c r="H179" s="8"/>
      <c r="I179" s="8"/>
      <c r="J179" s="8"/>
      <c r="K179" s="8"/>
      <c r="L179" s="8"/>
      <c r="M179" s="8"/>
      <c r="N179" s="8"/>
      <c r="O179" s="8"/>
      <c r="P179" s="8"/>
      <c r="Q179" s="177" t="s">
        <v>35</v>
      </c>
      <c r="R179" s="177"/>
      <c r="S179" s="177"/>
      <c r="T179" s="177"/>
      <c r="U179" s="177"/>
      <c r="V179" s="177"/>
      <c r="W179" s="177"/>
      <c r="X179" s="9"/>
      <c r="Y179" s="99"/>
      <c r="Z179" s="99"/>
      <c r="AA179" s="99"/>
      <c r="AB179" s="8"/>
      <c r="AC179" s="8"/>
      <c r="AD179" s="8"/>
      <c r="AE179" s="8"/>
      <c r="AF179" s="8"/>
      <c r="AG179" s="8"/>
      <c r="AH179" s="8"/>
      <c r="AI179" s="177" t="s">
        <v>36</v>
      </c>
      <c r="AJ179" s="177"/>
      <c r="AK179" s="177"/>
      <c r="AL179" s="178"/>
      <c r="AM179" s="178"/>
      <c r="AN179" s="10" t="s">
        <v>25</v>
      </c>
      <c r="AO179" s="178"/>
      <c r="AP179" s="178"/>
    </row>
    <row r="180" spans="1:42" ht="15.75" thickTop="1" x14ac:dyDescent="0.25"/>
    <row r="182" spans="1:42" ht="36" x14ac:dyDescent="0.55000000000000004">
      <c r="A182" s="214" t="str">
        <f>A169</f>
        <v>BOLETIM DE JOGO</v>
      </c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  <c r="AA182" s="214"/>
      <c r="AB182" s="214"/>
      <c r="AC182" s="214"/>
      <c r="AD182" s="214"/>
      <c r="AE182" s="214"/>
      <c r="AF182" s="214"/>
      <c r="AG182" s="214"/>
      <c r="AH182" s="214"/>
      <c r="AI182" s="214"/>
      <c r="AJ182" s="214"/>
      <c r="AK182" s="214"/>
      <c r="AL182" s="214"/>
      <c r="AM182" s="214"/>
      <c r="AN182" s="214"/>
      <c r="AO182" s="214"/>
      <c r="AP182" s="214"/>
    </row>
    <row r="183" spans="1:42" ht="26.25" x14ac:dyDescent="0.4">
      <c r="A183" s="208" t="s">
        <v>18</v>
      </c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/>
      <c r="AH183" s="208"/>
      <c r="AI183" s="208"/>
      <c r="AJ183" s="208"/>
      <c r="AK183" s="208"/>
      <c r="AL183" s="208"/>
      <c r="AM183" s="208"/>
      <c r="AN183" s="208"/>
      <c r="AO183" s="208"/>
      <c r="AP183" s="208"/>
    </row>
    <row r="184" spans="1:42" ht="19.5" thickBot="1" x14ac:dyDescent="0.35">
      <c r="A184" s="209" t="str">
        <f>CONCATENATE(SORTEIO!B123," ",SORTEIO!B125)</f>
        <v xml:space="preserve"> </v>
      </c>
      <c r="B184" s="209"/>
      <c r="C184" s="209"/>
      <c r="D184" s="209"/>
      <c r="E184" s="209"/>
      <c r="F184" s="209"/>
      <c r="G184" s="209"/>
      <c r="H184" s="209"/>
      <c r="I184" s="209"/>
      <c r="J184" s="209"/>
      <c r="K184" s="209"/>
      <c r="L184" s="209"/>
      <c r="M184" s="209"/>
      <c r="N184" s="209"/>
      <c r="O184" s="5"/>
      <c r="P184" s="5"/>
      <c r="Q184" s="5"/>
      <c r="R184" s="6"/>
      <c r="S184" s="6"/>
      <c r="T184" s="6"/>
      <c r="U184" s="6"/>
      <c r="V184" s="6"/>
      <c r="W184" s="6"/>
      <c r="X184" s="6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1:42" ht="27.75" thickTop="1" thickBot="1" x14ac:dyDescent="0.45">
      <c r="A185" s="210" t="s">
        <v>19</v>
      </c>
      <c r="B185" s="211"/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2"/>
    </row>
    <row r="186" spans="1:42" ht="20.25" thickTop="1" thickBot="1" x14ac:dyDescent="0.35">
      <c r="A186" s="191" t="s">
        <v>20</v>
      </c>
      <c r="B186" s="192"/>
      <c r="C186" s="192"/>
      <c r="D186" s="192"/>
      <c r="E186" s="192"/>
      <c r="F186" s="192"/>
      <c r="G186" s="193"/>
      <c r="H186" s="191" t="s">
        <v>21</v>
      </c>
      <c r="I186" s="192"/>
      <c r="J186" s="192"/>
      <c r="K186" s="192"/>
      <c r="L186" s="192"/>
      <c r="M186" s="192"/>
      <c r="N186" s="193"/>
      <c r="O186" s="191" t="s">
        <v>22</v>
      </c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3"/>
      <c r="AC186" s="191" t="s">
        <v>23</v>
      </c>
      <c r="AD186" s="192"/>
      <c r="AE186" s="192"/>
      <c r="AF186" s="192"/>
      <c r="AG186" s="192"/>
      <c r="AH186" s="192"/>
      <c r="AI186" s="193"/>
      <c r="AJ186" s="191" t="s">
        <v>24</v>
      </c>
      <c r="AK186" s="192"/>
      <c r="AL186" s="192"/>
      <c r="AM186" s="192"/>
      <c r="AN186" s="192"/>
      <c r="AO186" s="192"/>
      <c r="AP186" s="193"/>
    </row>
    <row r="187" spans="1:42" ht="63" thickTop="1" thickBot="1" x14ac:dyDescent="0.3">
      <c r="A187" s="194">
        <v>30</v>
      </c>
      <c r="B187" s="195"/>
      <c r="C187" s="195"/>
      <c r="D187" s="195"/>
      <c r="E187" s="195"/>
      <c r="F187" s="195"/>
      <c r="G187" s="196"/>
      <c r="H187" s="197" t="s">
        <v>69</v>
      </c>
      <c r="I187" s="198"/>
      <c r="J187" s="198"/>
      <c r="K187" s="198"/>
      <c r="L187" s="198"/>
      <c r="M187" s="198"/>
      <c r="N187" s="199"/>
      <c r="O187" s="200"/>
      <c r="P187" s="195"/>
      <c r="Q187" s="195"/>
      <c r="R187" s="195"/>
      <c r="S187" s="195"/>
      <c r="T187" s="195"/>
      <c r="U187" s="195"/>
      <c r="V187" s="195"/>
      <c r="W187" s="195"/>
      <c r="X187" s="7" t="s">
        <v>25</v>
      </c>
      <c r="Y187" s="195"/>
      <c r="Z187" s="195"/>
      <c r="AA187" s="195"/>
      <c r="AB187" s="196"/>
      <c r="AC187" s="201"/>
      <c r="AD187" s="202"/>
      <c r="AE187" s="202"/>
      <c r="AF187" s="202"/>
      <c r="AG187" s="202"/>
      <c r="AH187" s="202"/>
      <c r="AI187" s="203"/>
      <c r="AJ187" s="201"/>
      <c r="AK187" s="202"/>
      <c r="AL187" s="202"/>
      <c r="AM187" s="202"/>
      <c r="AN187" s="202"/>
      <c r="AO187" s="202"/>
      <c r="AP187" s="203"/>
    </row>
    <row r="188" spans="1:42" ht="20.25" thickTop="1" thickBo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6"/>
      <c r="S188" s="6"/>
      <c r="T188" s="6"/>
      <c r="U188" s="6"/>
      <c r="V188" s="6"/>
      <c r="W188" s="6"/>
      <c r="X188" s="6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1:42" ht="20.25" thickTop="1" thickBot="1" x14ac:dyDescent="0.35">
      <c r="A189" s="191" t="s">
        <v>26</v>
      </c>
      <c r="B189" s="192"/>
      <c r="C189" s="193"/>
      <c r="D189" s="191" t="s">
        <v>27</v>
      </c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3"/>
      <c r="R189" s="204" t="s">
        <v>54</v>
      </c>
      <c r="S189" s="205"/>
      <c r="T189" s="205"/>
      <c r="U189" s="205"/>
      <c r="V189" s="205"/>
      <c r="W189" s="205"/>
      <c r="X189" s="206"/>
      <c r="Y189" s="191" t="s">
        <v>28</v>
      </c>
      <c r="Z189" s="192"/>
      <c r="AA189" s="193"/>
      <c r="AB189" s="191" t="s">
        <v>29</v>
      </c>
      <c r="AC189" s="192"/>
      <c r="AD189" s="193"/>
      <c r="AE189" s="191" t="s">
        <v>30</v>
      </c>
      <c r="AF189" s="192"/>
      <c r="AG189" s="193"/>
      <c r="AH189" s="191" t="s">
        <v>31</v>
      </c>
      <c r="AI189" s="192"/>
      <c r="AJ189" s="193"/>
      <c r="AK189" s="191" t="s">
        <v>32</v>
      </c>
      <c r="AL189" s="192"/>
      <c r="AM189" s="193"/>
      <c r="AN189" s="191" t="s">
        <v>33</v>
      </c>
      <c r="AO189" s="192"/>
      <c r="AP189" s="193"/>
    </row>
    <row r="190" spans="1:42" ht="24.75" thickTop="1" thickBot="1" x14ac:dyDescent="0.4">
      <c r="A190" s="179"/>
      <c r="B190" s="180"/>
      <c r="C190" s="181"/>
      <c r="D190" s="182" t="str">
        <f>'Mapa 32'!R59</f>
        <v/>
      </c>
      <c r="E190" s="183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4"/>
      <c r="R190" s="185" t="str">
        <f>'Mapa 32'!R60</f>
        <v/>
      </c>
      <c r="S190" s="186"/>
      <c r="T190" s="186"/>
      <c r="U190" s="186"/>
      <c r="V190" s="186"/>
      <c r="W190" s="186"/>
      <c r="X190" s="187"/>
      <c r="Y190" s="188"/>
      <c r="Z190" s="189"/>
      <c r="AA190" s="190"/>
      <c r="AB190" s="188"/>
      <c r="AC190" s="189"/>
      <c r="AD190" s="190"/>
      <c r="AE190" s="188"/>
      <c r="AF190" s="189"/>
      <c r="AG190" s="190"/>
      <c r="AH190" s="188"/>
      <c r="AI190" s="189"/>
      <c r="AJ190" s="190"/>
      <c r="AK190" s="188"/>
      <c r="AL190" s="189"/>
      <c r="AM190" s="190"/>
      <c r="AN190" s="188"/>
      <c r="AO190" s="189"/>
      <c r="AP190" s="190"/>
    </row>
    <row r="191" spans="1:42" ht="24.75" thickTop="1" thickBot="1" x14ac:dyDescent="0.4">
      <c r="A191" s="179"/>
      <c r="B191" s="180"/>
      <c r="C191" s="181"/>
      <c r="D191" s="182" t="str">
        <f>'Mapa 32'!R64</f>
        <v/>
      </c>
      <c r="E191" s="183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4"/>
      <c r="R191" s="185" t="str">
        <f>'Mapa 32'!R65</f>
        <v/>
      </c>
      <c r="S191" s="186"/>
      <c r="T191" s="186"/>
      <c r="U191" s="186"/>
      <c r="V191" s="186"/>
      <c r="W191" s="186"/>
      <c r="X191" s="187"/>
      <c r="Y191" s="188"/>
      <c r="Z191" s="189"/>
      <c r="AA191" s="190"/>
      <c r="AB191" s="188"/>
      <c r="AC191" s="189"/>
      <c r="AD191" s="190"/>
      <c r="AE191" s="188"/>
      <c r="AF191" s="189"/>
      <c r="AG191" s="190"/>
      <c r="AH191" s="188"/>
      <c r="AI191" s="189"/>
      <c r="AJ191" s="190"/>
      <c r="AK191" s="188"/>
      <c r="AL191" s="189"/>
      <c r="AM191" s="190"/>
      <c r="AN191" s="188"/>
      <c r="AO191" s="189"/>
      <c r="AP191" s="190"/>
    </row>
    <row r="192" spans="1:42" ht="19.5" thickTop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6"/>
      <c r="S192" s="6"/>
      <c r="T192" s="6"/>
      <c r="U192" s="6"/>
      <c r="V192" s="6"/>
      <c r="W192" s="6"/>
      <c r="X192" s="6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42" ht="19.5" thickBot="1" x14ac:dyDescent="0.35">
      <c r="A193" s="177" t="s">
        <v>34</v>
      </c>
      <c r="B193" s="177"/>
      <c r="C193" s="177"/>
      <c r="D193" s="177"/>
      <c r="E193" s="177"/>
      <c r="F193" s="99"/>
      <c r="G193" s="99"/>
      <c r="H193" s="8"/>
      <c r="I193" s="8"/>
      <c r="J193" s="8"/>
      <c r="K193" s="8"/>
      <c r="L193" s="8"/>
      <c r="M193" s="8"/>
      <c r="N193" s="8"/>
      <c r="O193" s="8"/>
      <c r="P193" s="8"/>
      <c r="Q193" s="177" t="s">
        <v>35</v>
      </c>
      <c r="R193" s="177"/>
      <c r="S193" s="177"/>
      <c r="T193" s="177"/>
      <c r="U193" s="177"/>
      <c r="V193" s="177"/>
      <c r="W193" s="177"/>
      <c r="X193" s="9"/>
      <c r="Y193" s="99"/>
      <c r="Z193" s="99"/>
      <c r="AA193" s="99"/>
      <c r="AB193" s="8"/>
      <c r="AC193" s="8"/>
      <c r="AD193" s="8"/>
      <c r="AE193" s="8"/>
      <c r="AF193" s="8"/>
      <c r="AG193" s="8"/>
      <c r="AH193" s="8"/>
      <c r="AI193" s="177" t="s">
        <v>36</v>
      </c>
      <c r="AJ193" s="177"/>
      <c r="AK193" s="177"/>
      <c r="AL193" s="178"/>
      <c r="AM193" s="178"/>
      <c r="AN193" s="10" t="s">
        <v>25</v>
      </c>
      <c r="AO193" s="178"/>
      <c r="AP193" s="178"/>
    </row>
    <row r="194" spans="1:42" ht="15.75" thickTop="1" x14ac:dyDescent="0.25"/>
    <row r="196" spans="1:42" ht="36" x14ac:dyDescent="0.55000000000000004">
      <c r="A196" s="214" t="str">
        <f>A183</f>
        <v>BOLETIM DE JOGO</v>
      </c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  <c r="AA196" s="214"/>
      <c r="AB196" s="214"/>
      <c r="AC196" s="214"/>
      <c r="AD196" s="214"/>
      <c r="AE196" s="214"/>
      <c r="AF196" s="214"/>
      <c r="AG196" s="214"/>
      <c r="AH196" s="214"/>
      <c r="AI196" s="214"/>
      <c r="AJ196" s="214"/>
      <c r="AK196" s="214"/>
      <c r="AL196" s="214"/>
      <c r="AM196" s="214"/>
      <c r="AN196" s="214"/>
      <c r="AO196" s="214"/>
      <c r="AP196" s="214"/>
    </row>
    <row r="197" spans="1:42" ht="26.25" x14ac:dyDescent="0.4">
      <c r="A197" s="208" t="s">
        <v>18</v>
      </c>
      <c r="B197" s="208"/>
      <c r="C197" s="208"/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  <c r="AM197" s="208"/>
      <c r="AN197" s="208"/>
      <c r="AO197" s="208"/>
      <c r="AP197" s="208"/>
    </row>
    <row r="198" spans="1:42" ht="19.5" thickBot="1" x14ac:dyDescent="0.35">
      <c r="A198" s="209" t="str">
        <f>CONCATENATE(SORTEIO!B123," ",SORTEIO!B125)</f>
        <v xml:space="preserve"> </v>
      </c>
      <c r="B198" s="209"/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5"/>
      <c r="P198" s="5"/>
      <c r="Q198" s="5"/>
      <c r="R198" s="6"/>
      <c r="S198" s="6"/>
      <c r="T198" s="6"/>
      <c r="U198" s="6"/>
      <c r="V198" s="6"/>
      <c r="W198" s="6"/>
      <c r="X198" s="6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1:42" ht="27.75" thickTop="1" thickBot="1" x14ac:dyDescent="0.45">
      <c r="A199" s="210" t="s">
        <v>19</v>
      </c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12"/>
    </row>
    <row r="200" spans="1:42" ht="20.25" thickTop="1" thickBot="1" x14ac:dyDescent="0.35">
      <c r="A200" s="191" t="s">
        <v>20</v>
      </c>
      <c r="B200" s="192"/>
      <c r="C200" s="192"/>
      <c r="D200" s="192"/>
      <c r="E200" s="192"/>
      <c r="F200" s="192"/>
      <c r="G200" s="193"/>
      <c r="H200" s="191" t="s">
        <v>21</v>
      </c>
      <c r="I200" s="192"/>
      <c r="J200" s="192"/>
      <c r="K200" s="192"/>
      <c r="L200" s="192"/>
      <c r="M200" s="192"/>
      <c r="N200" s="193"/>
      <c r="O200" s="191" t="s">
        <v>22</v>
      </c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3"/>
      <c r="AC200" s="191" t="s">
        <v>23</v>
      </c>
      <c r="AD200" s="192"/>
      <c r="AE200" s="192"/>
      <c r="AF200" s="192"/>
      <c r="AG200" s="192"/>
      <c r="AH200" s="192"/>
      <c r="AI200" s="193"/>
      <c r="AJ200" s="191" t="s">
        <v>24</v>
      </c>
      <c r="AK200" s="192"/>
      <c r="AL200" s="192"/>
      <c r="AM200" s="192"/>
      <c r="AN200" s="192"/>
      <c r="AO200" s="192"/>
      <c r="AP200" s="193"/>
    </row>
    <row r="201" spans="1:42" ht="63" thickTop="1" thickBot="1" x14ac:dyDescent="0.3">
      <c r="A201" s="194">
        <v>31</v>
      </c>
      <c r="B201" s="195"/>
      <c r="C201" s="195"/>
      <c r="D201" s="195"/>
      <c r="E201" s="195"/>
      <c r="F201" s="195"/>
      <c r="G201" s="196"/>
      <c r="H201" s="197" t="s">
        <v>69</v>
      </c>
      <c r="I201" s="198"/>
      <c r="J201" s="198"/>
      <c r="K201" s="198"/>
      <c r="L201" s="198"/>
      <c r="M201" s="198"/>
      <c r="N201" s="199"/>
      <c r="O201" s="200"/>
      <c r="P201" s="195"/>
      <c r="Q201" s="195"/>
      <c r="R201" s="195"/>
      <c r="S201" s="195"/>
      <c r="T201" s="195"/>
      <c r="U201" s="195"/>
      <c r="V201" s="195"/>
      <c r="W201" s="195"/>
      <c r="X201" s="7" t="s">
        <v>25</v>
      </c>
      <c r="Y201" s="195"/>
      <c r="Z201" s="195"/>
      <c r="AA201" s="195"/>
      <c r="AB201" s="196"/>
      <c r="AC201" s="201"/>
      <c r="AD201" s="202"/>
      <c r="AE201" s="202"/>
      <c r="AF201" s="202"/>
      <c r="AG201" s="202"/>
      <c r="AH201" s="202"/>
      <c r="AI201" s="203"/>
      <c r="AJ201" s="201"/>
      <c r="AK201" s="202"/>
      <c r="AL201" s="202"/>
      <c r="AM201" s="202"/>
      <c r="AN201" s="202"/>
      <c r="AO201" s="202"/>
      <c r="AP201" s="203"/>
    </row>
    <row r="202" spans="1:42" ht="20.25" thickTop="1" thickBo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6"/>
      <c r="S202" s="6"/>
      <c r="T202" s="6"/>
      <c r="U202" s="6"/>
      <c r="V202" s="6"/>
      <c r="W202" s="6"/>
      <c r="X202" s="6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1:42" ht="20.25" thickTop="1" thickBot="1" x14ac:dyDescent="0.35">
      <c r="A203" s="191" t="s">
        <v>26</v>
      </c>
      <c r="B203" s="192"/>
      <c r="C203" s="193"/>
      <c r="D203" s="191" t="s">
        <v>27</v>
      </c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3"/>
      <c r="R203" s="204" t="s">
        <v>54</v>
      </c>
      <c r="S203" s="205"/>
      <c r="T203" s="205"/>
      <c r="U203" s="205"/>
      <c r="V203" s="205"/>
      <c r="W203" s="205"/>
      <c r="X203" s="206"/>
      <c r="Y203" s="191" t="s">
        <v>28</v>
      </c>
      <c r="Z203" s="192"/>
      <c r="AA203" s="193"/>
      <c r="AB203" s="191" t="s">
        <v>29</v>
      </c>
      <c r="AC203" s="192"/>
      <c r="AD203" s="193"/>
      <c r="AE203" s="191" t="s">
        <v>30</v>
      </c>
      <c r="AF203" s="192"/>
      <c r="AG203" s="193"/>
      <c r="AH203" s="191" t="s">
        <v>31</v>
      </c>
      <c r="AI203" s="192"/>
      <c r="AJ203" s="193"/>
      <c r="AK203" s="191" t="s">
        <v>32</v>
      </c>
      <c r="AL203" s="192"/>
      <c r="AM203" s="193"/>
      <c r="AN203" s="191" t="s">
        <v>33</v>
      </c>
      <c r="AO203" s="192"/>
      <c r="AP203" s="193"/>
    </row>
    <row r="204" spans="1:42" ht="24.75" thickTop="1" thickBot="1" x14ac:dyDescent="0.4">
      <c r="A204" s="179"/>
      <c r="B204" s="180"/>
      <c r="C204" s="181"/>
      <c r="D204" s="182" t="str">
        <f>'Mapa 32'!R68</f>
        <v/>
      </c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4"/>
      <c r="R204" s="185" t="str">
        <f>'Mapa 32'!R69</f>
        <v/>
      </c>
      <c r="S204" s="186"/>
      <c r="T204" s="186"/>
      <c r="U204" s="186"/>
      <c r="V204" s="186"/>
      <c r="W204" s="186"/>
      <c r="X204" s="187"/>
      <c r="Y204" s="188"/>
      <c r="Z204" s="189"/>
      <c r="AA204" s="190"/>
      <c r="AB204" s="188"/>
      <c r="AC204" s="189"/>
      <c r="AD204" s="190"/>
      <c r="AE204" s="188"/>
      <c r="AF204" s="189"/>
      <c r="AG204" s="190"/>
      <c r="AH204" s="188"/>
      <c r="AI204" s="189"/>
      <c r="AJ204" s="190"/>
      <c r="AK204" s="188"/>
      <c r="AL204" s="189"/>
      <c r="AM204" s="190"/>
      <c r="AN204" s="188"/>
      <c r="AO204" s="189"/>
      <c r="AP204" s="190"/>
    </row>
    <row r="205" spans="1:42" ht="24.75" thickTop="1" thickBot="1" x14ac:dyDescent="0.4">
      <c r="A205" s="179"/>
      <c r="B205" s="180"/>
      <c r="C205" s="181"/>
      <c r="D205" s="182" t="str">
        <f>'Mapa 32'!R73</f>
        <v/>
      </c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4"/>
      <c r="R205" s="185" t="str">
        <f>'Mapa 32'!R74</f>
        <v/>
      </c>
      <c r="S205" s="186"/>
      <c r="T205" s="186"/>
      <c r="U205" s="186"/>
      <c r="V205" s="186"/>
      <c r="W205" s="186"/>
      <c r="X205" s="187"/>
      <c r="Y205" s="188"/>
      <c r="Z205" s="189"/>
      <c r="AA205" s="190"/>
      <c r="AB205" s="188"/>
      <c r="AC205" s="189"/>
      <c r="AD205" s="190"/>
      <c r="AE205" s="188"/>
      <c r="AF205" s="189"/>
      <c r="AG205" s="190"/>
      <c r="AH205" s="188"/>
      <c r="AI205" s="189"/>
      <c r="AJ205" s="190"/>
      <c r="AK205" s="188"/>
      <c r="AL205" s="189"/>
      <c r="AM205" s="190"/>
      <c r="AN205" s="188"/>
      <c r="AO205" s="189"/>
      <c r="AP205" s="190"/>
    </row>
    <row r="206" spans="1:42" ht="19.5" thickTop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6"/>
      <c r="S206" s="6"/>
      <c r="T206" s="6"/>
      <c r="U206" s="6"/>
      <c r="V206" s="6"/>
      <c r="W206" s="6"/>
      <c r="X206" s="6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1:42" ht="19.5" thickBot="1" x14ac:dyDescent="0.35">
      <c r="A207" s="177" t="s">
        <v>34</v>
      </c>
      <c r="B207" s="177"/>
      <c r="C207" s="177"/>
      <c r="D207" s="177"/>
      <c r="E207" s="177"/>
      <c r="F207" s="99"/>
      <c r="G207" s="99"/>
      <c r="H207" s="8"/>
      <c r="I207" s="8"/>
      <c r="J207" s="8"/>
      <c r="K207" s="8"/>
      <c r="L207" s="8"/>
      <c r="M207" s="8"/>
      <c r="N207" s="8"/>
      <c r="O207" s="8"/>
      <c r="P207" s="8"/>
      <c r="Q207" s="177" t="s">
        <v>35</v>
      </c>
      <c r="R207" s="177"/>
      <c r="S207" s="177"/>
      <c r="T207" s="177"/>
      <c r="U207" s="177"/>
      <c r="V207" s="177"/>
      <c r="W207" s="177"/>
      <c r="X207" s="9"/>
      <c r="Y207" s="99"/>
      <c r="Z207" s="99"/>
      <c r="AA207" s="99"/>
      <c r="AB207" s="8"/>
      <c r="AC207" s="8"/>
      <c r="AD207" s="8"/>
      <c r="AE207" s="8"/>
      <c r="AF207" s="8"/>
      <c r="AG207" s="8"/>
      <c r="AH207" s="8"/>
      <c r="AI207" s="177" t="s">
        <v>36</v>
      </c>
      <c r="AJ207" s="177"/>
      <c r="AK207" s="177"/>
      <c r="AL207" s="178"/>
      <c r="AM207" s="178"/>
      <c r="AN207" s="10" t="s">
        <v>25</v>
      </c>
      <c r="AO207" s="178"/>
      <c r="AP207" s="178"/>
    </row>
    <row r="208" spans="1:42" ht="15.75" thickTop="1" x14ac:dyDescent="0.25"/>
    <row r="210" spans="1:42" ht="36" x14ac:dyDescent="0.55000000000000004">
      <c r="A210" s="214" t="str">
        <f>A197</f>
        <v>BOLETIM DE JOGO</v>
      </c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  <c r="Y210" s="214"/>
      <c r="Z210" s="214"/>
      <c r="AA210" s="214"/>
      <c r="AB210" s="214"/>
      <c r="AC210" s="214"/>
      <c r="AD210" s="214"/>
      <c r="AE210" s="214"/>
      <c r="AF210" s="214"/>
      <c r="AG210" s="214"/>
      <c r="AH210" s="214"/>
      <c r="AI210" s="214"/>
      <c r="AJ210" s="214"/>
      <c r="AK210" s="214"/>
      <c r="AL210" s="214"/>
      <c r="AM210" s="214"/>
      <c r="AN210" s="214"/>
      <c r="AO210" s="214"/>
      <c r="AP210" s="214"/>
    </row>
    <row r="211" spans="1:42" ht="26.25" x14ac:dyDescent="0.4">
      <c r="A211" s="208" t="s">
        <v>18</v>
      </c>
      <c r="B211" s="208"/>
      <c r="C211" s="208"/>
      <c r="D211" s="208"/>
      <c r="E211" s="208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/>
      <c r="AH211" s="208"/>
      <c r="AI211" s="208"/>
      <c r="AJ211" s="208"/>
      <c r="AK211" s="208"/>
      <c r="AL211" s="208"/>
      <c r="AM211" s="208"/>
      <c r="AN211" s="208"/>
      <c r="AO211" s="208"/>
      <c r="AP211" s="208"/>
    </row>
    <row r="212" spans="1:42" ht="19.5" thickBot="1" x14ac:dyDescent="0.35">
      <c r="A212" s="209" t="str">
        <f>CONCATENATE(SORTEIO!B123," ",SORTEIO!B125)</f>
        <v xml:space="preserve"> </v>
      </c>
      <c r="B212" s="209"/>
      <c r="C212" s="209"/>
      <c r="D212" s="209"/>
      <c r="E212" s="209"/>
      <c r="F212" s="209"/>
      <c r="G212" s="209"/>
      <c r="H212" s="209"/>
      <c r="I212" s="209"/>
      <c r="J212" s="209"/>
      <c r="K212" s="209"/>
      <c r="L212" s="209"/>
      <c r="M212" s="209"/>
      <c r="N212" s="209"/>
      <c r="O212" s="5"/>
      <c r="P212" s="5"/>
      <c r="Q212" s="5"/>
      <c r="R212" s="6"/>
      <c r="S212" s="6"/>
      <c r="T212" s="6"/>
      <c r="U212" s="6"/>
      <c r="V212" s="6"/>
      <c r="W212" s="6"/>
      <c r="X212" s="6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1:42" ht="27.75" thickTop="1" thickBot="1" x14ac:dyDescent="0.45">
      <c r="A213" s="210" t="s">
        <v>19</v>
      </c>
      <c r="B213" s="211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2"/>
    </row>
    <row r="214" spans="1:42" ht="20.25" thickTop="1" thickBot="1" x14ac:dyDescent="0.35">
      <c r="A214" s="191" t="s">
        <v>20</v>
      </c>
      <c r="B214" s="192"/>
      <c r="C214" s="192"/>
      <c r="D214" s="192"/>
      <c r="E214" s="192"/>
      <c r="F214" s="192"/>
      <c r="G214" s="193"/>
      <c r="H214" s="191" t="s">
        <v>21</v>
      </c>
      <c r="I214" s="192"/>
      <c r="J214" s="192"/>
      <c r="K214" s="192"/>
      <c r="L214" s="192"/>
      <c r="M214" s="192"/>
      <c r="N214" s="193"/>
      <c r="O214" s="191" t="s">
        <v>22</v>
      </c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3"/>
      <c r="AC214" s="191" t="s">
        <v>23</v>
      </c>
      <c r="AD214" s="192"/>
      <c r="AE214" s="192"/>
      <c r="AF214" s="192"/>
      <c r="AG214" s="192"/>
      <c r="AH214" s="192"/>
      <c r="AI214" s="193"/>
      <c r="AJ214" s="191" t="s">
        <v>24</v>
      </c>
      <c r="AK214" s="192"/>
      <c r="AL214" s="192"/>
      <c r="AM214" s="192"/>
      <c r="AN214" s="192"/>
      <c r="AO214" s="192"/>
      <c r="AP214" s="193"/>
    </row>
    <row r="215" spans="1:42" ht="63" thickTop="1" thickBot="1" x14ac:dyDescent="0.3">
      <c r="A215" s="194">
        <v>32</v>
      </c>
      <c r="B215" s="195"/>
      <c r="C215" s="195"/>
      <c r="D215" s="195"/>
      <c r="E215" s="195"/>
      <c r="F215" s="195"/>
      <c r="G215" s="196"/>
      <c r="H215" s="197" t="s">
        <v>69</v>
      </c>
      <c r="I215" s="198"/>
      <c r="J215" s="198"/>
      <c r="K215" s="198"/>
      <c r="L215" s="198"/>
      <c r="M215" s="198"/>
      <c r="N215" s="199"/>
      <c r="O215" s="200"/>
      <c r="P215" s="195"/>
      <c r="Q215" s="195"/>
      <c r="R215" s="195"/>
      <c r="S215" s="195"/>
      <c r="T215" s="195"/>
      <c r="U215" s="195"/>
      <c r="V215" s="195"/>
      <c r="W215" s="195"/>
      <c r="X215" s="7" t="s">
        <v>25</v>
      </c>
      <c r="Y215" s="195"/>
      <c r="Z215" s="195"/>
      <c r="AA215" s="195"/>
      <c r="AB215" s="196"/>
      <c r="AC215" s="201"/>
      <c r="AD215" s="202"/>
      <c r="AE215" s="202"/>
      <c r="AF215" s="202"/>
      <c r="AG215" s="202"/>
      <c r="AH215" s="202"/>
      <c r="AI215" s="203"/>
      <c r="AJ215" s="201"/>
      <c r="AK215" s="202"/>
      <c r="AL215" s="202"/>
      <c r="AM215" s="202"/>
      <c r="AN215" s="202"/>
      <c r="AO215" s="202"/>
      <c r="AP215" s="203"/>
    </row>
    <row r="216" spans="1:42" ht="20.25" thickTop="1" thickBo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6"/>
      <c r="S216" s="6"/>
      <c r="T216" s="6"/>
      <c r="U216" s="6"/>
      <c r="V216" s="6"/>
      <c r="W216" s="6"/>
      <c r="X216" s="6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1:42" ht="20.25" thickTop="1" thickBot="1" x14ac:dyDescent="0.35">
      <c r="A217" s="191" t="s">
        <v>26</v>
      </c>
      <c r="B217" s="192"/>
      <c r="C217" s="193"/>
      <c r="D217" s="191" t="s">
        <v>27</v>
      </c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3"/>
      <c r="R217" s="204" t="s">
        <v>54</v>
      </c>
      <c r="S217" s="205"/>
      <c r="T217" s="205"/>
      <c r="U217" s="205"/>
      <c r="V217" s="205"/>
      <c r="W217" s="205"/>
      <c r="X217" s="206"/>
      <c r="Y217" s="191" t="s">
        <v>28</v>
      </c>
      <c r="Z217" s="192"/>
      <c r="AA217" s="193"/>
      <c r="AB217" s="191" t="s">
        <v>29</v>
      </c>
      <c r="AC217" s="192"/>
      <c r="AD217" s="193"/>
      <c r="AE217" s="191" t="s">
        <v>30</v>
      </c>
      <c r="AF217" s="192"/>
      <c r="AG217" s="193"/>
      <c r="AH217" s="191" t="s">
        <v>31</v>
      </c>
      <c r="AI217" s="192"/>
      <c r="AJ217" s="193"/>
      <c r="AK217" s="191" t="s">
        <v>32</v>
      </c>
      <c r="AL217" s="192"/>
      <c r="AM217" s="193"/>
      <c r="AN217" s="191" t="s">
        <v>33</v>
      </c>
      <c r="AO217" s="192"/>
      <c r="AP217" s="193"/>
    </row>
    <row r="218" spans="1:42" ht="24.75" thickTop="1" thickBot="1" x14ac:dyDescent="0.4">
      <c r="A218" s="179"/>
      <c r="B218" s="180"/>
      <c r="C218" s="181"/>
      <c r="D218" s="182" t="str">
        <f>'Mapa 32'!R78</f>
        <v/>
      </c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4"/>
      <c r="R218" s="185" t="str">
        <f>'Mapa 32'!R79</f>
        <v/>
      </c>
      <c r="S218" s="186"/>
      <c r="T218" s="186"/>
      <c r="U218" s="186"/>
      <c r="V218" s="186"/>
      <c r="W218" s="186"/>
      <c r="X218" s="187"/>
      <c r="Y218" s="188"/>
      <c r="Z218" s="189"/>
      <c r="AA218" s="190"/>
      <c r="AB218" s="188"/>
      <c r="AC218" s="189"/>
      <c r="AD218" s="190"/>
      <c r="AE218" s="188"/>
      <c r="AF218" s="189"/>
      <c r="AG218" s="190"/>
      <c r="AH218" s="188"/>
      <c r="AI218" s="189"/>
      <c r="AJ218" s="190"/>
      <c r="AK218" s="188"/>
      <c r="AL218" s="189"/>
      <c r="AM218" s="190"/>
      <c r="AN218" s="188"/>
      <c r="AO218" s="189"/>
      <c r="AP218" s="190"/>
    </row>
    <row r="219" spans="1:42" ht="24.75" thickTop="1" thickBot="1" x14ac:dyDescent="0.4">
      <c r="A219" s="179"/>
      <c r="B219" s="180"/>
      <c r="C219" s="181"/>
      <c r="D219" s="182" t="str">
        <f>'Mapa 32'!R83</f>
        <v/>
      </c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4"/>
      <c r="R219" s="185" t="str">
        <f>'Mapa 32'!R84</f>
        <v/>
      </c>
      <c r="S219" s="186"/>
      <c r="T219" s="186"/>
      <c r="U219" s="186"/>
      <c r="V219" s="186"/>
      <c r="W219" s="186"/>
      <c r="X219" s="187"/>
      <c r="Y219" s="188"/>
      <c r="Z219" s="189"/>
      <c r="AA219" s="190"/>
      <c r="AB219" s="188"/>
      <c r="AC219" s="189"/>
      <c r="AD219" s="190"/>
      <c r="AE219" s="188"/>
      <c r="AF219" s="189"/>
      <c r="AG219" s="190"/>
      <c r="AH219" s="188"/>
      <c r="AI219" s="189"/>
      <c r="AJ219" s="190"/>
      <c r="AK219" s="188"/>
      <c r="AL219" s="189"/>
      <c r="AM219" s="190"/>
      <c r="AN219" s="188"/>
      <c r="AO219" s="189"/>
      <c r="AP219" s="190"/>
    </row>
    <row r="220" spans="1:42" ht="19.5" thickTop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6"/>
      <c r="S220" s="6"/>
      <c r="T220" s="6"/>
      <c r="U220" s="6"/>
      <c r="V220" s="6"/>
      <c r="W220" s="6"/>
      <c r="X220" s="6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1:42" ht="19.5" thickBot="1" x14ac:dyDescent="0.35">
      <c r="A221" s="177" t="s">
        <v>34</v>
      </c>
      <c r="B221" s="177"/>
      <c r="C221" s="177"/>
      <c r="D221" s="177"/>
      <c r="E221" s="177"/>
      <c r="F221" s="99"/>
      <c r="G221" s="99"/>
      <c r="H221" s="8"/>
      <c r="I221" s="8"/>
      <c r="J221" s="8"/>
      <c r="K221" s="8"/>
      <c r="L221" s="8"/>
      <c r="M221" s="8"/>
      <c r="N221" s="8"/>
      <c r="O221" s="8"/>
      <c r="P221" s="8"/>
      <c r="Q221" s="177" t="s">
        <v>35</v>
      </c>
      <c r="R221" s="177"/>
      <c r="S221" s="177"/>
      <c r="T221" s="177"/>
      <c r="U221" s="177"/>
      <c r="V221" s="177"/>
      <c r="W221" s="177"/>
      <c r="X221" s="9"/>
      <c r="Y221" s="99"/>
      <c r="Z221" s="99"/>
      <c r="AA221" s="99"/>
      <c r="AB221" s="8"/>
      <c r="AC221" s="8"/>
      <c r="AD221" s="8"/>
      <c r="AE221" s="8"/>
      <c r="AF221" s="8"/>
      <c r="AG221" s="8"/>
      <c r="AH221" s="8"/>
      <c r="AI221" s="177" t="s">
        <v>36</v>
      </c>
      <c r="AJ221" s="177"/>
      <c r="AK221" s="177"/>
      <c r="AL221" s="178"/>
      <c r="AM221" s="178"/>
      <c r="AN221" s="10" t="s">
        <v>25</v>
      </c>
      <c r="AO221" s="178"/>
      <c r="AP221" s="178"/>
    </row>
    <row r="222" spans="1:42" ht="15.75" thickTop="1" x14ac:dyDescent="0.25"/>
  </sheetData>
  <sheetProtection algorithmName="SHA-512" hashValue="SC1KEfhtc2CVUkn9/GrBBq3xThG9Juy+7pwrTFDo63MOmJdU/dc8ZO9SKs+2Y64U+8mWSYgqH6Rr9wjaT9touA==" saltValue="qF3UGRhFUsAU1vTkX0EV2A==" spinCount="100000" sheet="1" objects="1" scenarios="1"/>
  <mergeCells count="752">
    <mergeCell ref="A221:E221"/>
    <mergeCell ref="Q221:W221"/>
    <mergeCell ref="AI221:AK221"/>
    <mergeCell ref="AL221:AM221"/>
    <mergeCell ref="AO221:AP221"/>
    <mergeCell ref="A219:C219"/>
    <mergeCell ref="D219:Q219"/>
    <mergeCell ref="R219:X219"/>
    <mergeCell ref="Y219:AA219"/>
    <mergeCell ref="AB219:AD219"/>
    <mergeCell ref="AE219:AG219"/>
    <mergeCell ref="AH219:AJ219"/>
    <mergeCell ref="AK219:AM219"/>
    <mergeCell ref="AN219:AP219"/>
    <mergeCell ref="A218:C218"/>
    <mergeCell ref="D218:Q218"/>
    <mergeCell ref="R218:X218"/>
    <mergeCell ref="Y218:AA218"/>
    <mergeCell ref="AB218:AD218"/>
    <mergeCell ref="AE218:AG218"/>
    <mergeCell ref="AH218:AJ218"/>
    <mergeCell ref="AK218:AM218"/>
    <mergeCell ref="AN218:AP218"/>
    <mergeCell ref="A217:C217"/>
    <mergeCell ref="D217:Q217"/>
    <mergeCell ref="R217:X217"/>
    <mergeCell ref="Y217:AA217"/>
    <mergeCell ref="AB217:AD217"/>
    <mergeCell ref="AE217:AG217"/>
    <mergeCell ref="AH217:AJ217"/>
    <mergeCell ref="AK217:AM217"/>
    <mergeCell ref="AN217:AP217"/>
    <mergeCell ref="A214:G214"/>
    <mergeCell ref="H214:N214"/>
    <mergeCell ref="O214:AB214"/>
    <mergeCell ref="AC214:AI214"/>
    <mergeCell ref="AJ214:AP214"/>
    <mergeCell ref="A215:G215"/>
    <mergeCell ref="H215:N215"/>
    <mergeCell ref="O215:W215"/>
    <mergeCell ref="Y215:AB215"/>
    <mergeCell ref="AC215:AI215"/>
    <mergeCell ref="AJ215:AP215"/>
    <mergeCell ref="A207:E207"/>
    <mergeCell ref="Q207:W207"/>
    <mergeCell ref="AI207:AK207"/>
    <mergeCell ref="AL207:AM207"/>
    <mergeCell ref="AO207:AP207"/>
    <mergeCell ref="A210:AP210"/>
    <mergeCell ref="A211:AP211"/>
    <mergeCell ref="A212:N212"/>
    <mergeCell ref="A213:AP213"/>
    <mergeCell ref="A205:C205"/>
    <mergeCell ref="D205:Q205"/>
    <mergeCell ref="R205:X205"/>
    <mergeCell ref="Y205:AA205"/>
    <mergeCell ref="AB205:AD205"/>
    <mergeCell ref="AE205:AG205"/>
    <mergeCell ref="AH205:AJ205"/>
    <mergeCell ref="AK205:AM205"/>
    <mergeCell ref="AN205:AP205"/>
    <mergeCell ref="A204:C204"/>
    <mergeCell ref="D204:Q204"/>
    <mergeCell ref="R204:X204"/>
    <mergeCell ref="Y204:AA204"/>
    <mergeCell ref="AB204:AD204"/>
    <mergeCell ref="AE204:AG204"/>
    <mergeCell ref="AH204:AJ204"/>
    <mergeCell ref="AK204:AM204"/>
    <mergeCell ref="AN204:AP204"/>
    <mergeCell ref="A203:C203"/>
    <mergeCell ref="D203:Q203"/>
    <mergeCell ref="R203:X203"/>
    <mergeCell ref="Y203:AA203"/>
    <mergeCell ref="AB203:AD203"/>
    <mergeCell ref="AE203:AG203"/>
    <mergeCell ref="AH203:AJ203"/>
    <mergeCell ref="AK203:AM203"/>
    <mergeCell ref="AN203:AP203"/>
    <mergeCell ref="A200:G200"/>
    <mergeCell ref="H200:N200"/>
    <mergeCell ref="O200:AB200"/>
    <mergeCell ref="AC200:AI200"/>
    <mergeCell ref="AJ200:AP200"/>
    <mergeCell ref="A201:G201"/>
    <mergeCell ref="H201:N201"/>
    <mergeCell ref="O201:W201"/>
    <mergeCell ref="Y201:AB201"/>
    <mergeCell ref="AC201:AI201"/>
    <mergeCell ref="AJ201:AP201"/>
    <mergeCell ref="A193:E193"/>
    <mergeCell ref="Q193:W193"/>
    <mergeCell ref="AI193:AK193"/>
    <mergeCell ref="AL193:AM193"/>
    <mergeCell ref="AO193:AP193"/>
    <mergeCell ref="A196:AP196"/>
    <mergeCell ref="A197:AP197"/>
    <mergeCell ref="A198:N198"/>
    <mergeCell ref="A199:AP199"/>
    <mergeCell ref="A191:C191"/>
    <mergeCell ref="D191:Q191"/>
    <mergeCell ref="R191:X191"/>
    <mergeCell ref="Y191:AA191"/>
    <mergeCell ref="AB191:AD191"/>
    <mergeCell ref="AE191:AG191"/>
    <mergeCell ref="AH191:AJ191"/>
    <mergeCell ref="AK191:AM191"/>
    <mergeCell ref="AN191:AP191"/>
    <mergeCell ref="A190:C190"/>
    <mergeCell ref="D190:Q190"/>
    <mergeCell ref="R190:X190"/>
    <mergeCell ref="Y190:AA190"/>
    <mergeCell ref="AB190:AD190"/>
    <mergeCell ref="AE190:AG190"/>
    <mergeCell ref="AH190:AJ190"/>
    <mergeCell ref="AK190:AM190"/>
    <mergeCell ref="AN190:AP190"/>
    <mergeCell ref="A189:C189"/>
    <mergeCell ref="D189:Q189"/>
    <mergeCell ref="R189:X189"/>
    <mergeCell ref="Y189:AA189"/>
    <mergeCell ref="AB189:AD189"/>
    <mergeCell ref="AE189:AG189"/>
    <mergeCell ref="AH189:AJ189"/>
    <mergeCell ref="AK189:AM189"/>
    <mergeCell ref="AN189:AP189"/>
    <mergeCell ref="A186:G186"/>
    <mergeCell ref="H186:N186"/>
    <mergeCell ref="O186:AB186"/>
    <mergeCell ref="AC186:AI186"/>
    <mergeCell ref="AJ186:AP186"/>
    <mergeCell ref="A187:G187"/>
    <mergeCell ref="H187:N187"/>
    <mergeCell ref="O187:W187"/>
    <mergeCell ref="Y187:AB187"/>
    <mergeCell ref="AC187:AI187"/>
    <mergeCell ref="AJ187:AP187"/>
    <mergeCell ref="A179:E179"/>
    <mergeCell ref="Q179:W179"/>
    <mergeCell ref="AI179:AK179"/>
    <mergeCell ref="AL179:AM179"/>
    <mergeCell ref="AO179:AP179"/>
    <mergeCell ref="A182:AP182"/>
    <mergeCell ref="A183:AP183"/>
    <mergeCell ref="A184:N184"/>
    <mergeCell ref="A185:AP185"/>
    <mergeCell ref="A177:C177"/>
    <mergeCell ref="D177:Q177"/>
    <mergeCell ref="R177:X177"/>
    <mergeCell ref="Y177:AA177"/>
    <mergeCell ref="AB177:AD177"/>
    <mergeCell ref="AE177:AG177"/>
    <mergeCell ref="AH177:AJ177"/>
    <mergeCell ref="AK177:AM177"/>
    <mergeCell ref="AN177:AP177"/>
    <mergeCell ref="A176:C176"/>
    <mergeCell ref="D176:Q176"/>
    <mergeCell ref="R176:X176"/>
    <mergeCell ref="Y176:AA176"/>
    <mergeCell ref="AB176:AD176"/>
    <mergeCell ref="AE176:AG176"/>
    <mergeCell ref="AH176:AJ176"/>
    <mergeCell ref="AK176:AM176"/>
    <mergeCell ref="AN176:AP176"/>
    <mergeCell ref="A175:C175"/>
    <mergeCell ref="D175:Q175"/>
    <mergeCell ref="R175:X175"/>
    <mergeCell ref="Y175:AA175"/>
    <mergeCell ref="AB175:AD175"/>
    <mergeCell ref="AE175:AG175"/>
    <mergeCell ref="AH175:AJ175"/>
    <mergeCell ref="AK175:AM175"/>
    <mergeCell ref="AN175:AP175"/>
    <mergeCell ref="A172:G172"/>
    <mergeCell ref="H172:N172"/>
    <mergeCell ref="O172:AB172"/>
    <mergeCell ref="AC172:AI172"/>
    <mergeCell ref="AJ172:AP172"/>
    <mergeCell ref="A173:G173"/>
    <mergeCell ref="H173:N173"/>
    <mergeCell ref="O173:W173"/>
    <mergeCell ref="Y173:AB173"/>
    <mergeCell ref="AC173:AI173"/>
    <mergeCell ref="AJ173:AP173"/>
    <mergeCell ref="A165:E165"/>
    <mergeCell ref="Q165:W165"/>
    <mergeCell ref="AI165:AK165"/>
    <mergeCell ref="AL165:AM165"/>
    <mergeCell ref="AO165:AP165"/>
    <mergeCell ref="A168:AP168"/>
    <mergeCell ref="A169:AP169"/>
    <mergeCell ref="A170:N170"/>
    <mergeCell ref="A171:AP171"/>
    <mergeCell ref="A163:C163"/>
    <mergeCell ref="D163:Q163"/>
    <mergeCell ref="R163:X163"/>
    <mergeCell ref="Y163:AA163"/>
    <mergeCell ref="AB163:AD163"/>
    <mergeCell ref="AE163:AG163"/>
    <mergeCell ref="AH163:AJ163"/>
    <mergeCell ref="AK163:AM163"/>
    <mergeCell ref="AN163:AP163"/>
    <mergeCell ref="A162:C162"/>
    <mergeCell ref="D162:Q162"/>
    <mergeCell ref="R162:X162"/>
    <mergeCell ref="Y162:AA162"/>
    <mergeCell ref="AB162:AD162"/>
    <mergeCell ref="AE162:AG162"/>
    <mergeCell ref="AH162:AJ162"/>
    <mergeCell ref="AK162:AM162"/>
    <mergeCell ref="AN162:AP162"/>
    <mergeCell ref="A161:C161"/>
    <mergeCell ref="D161:Q161"/>
    <mergeCell ref="R161:X161"/>
    <mergeCell ref="Y161:AA161"/>
    <mergeCell ref="AB161:AD161"/>
    <mergeCell ref="AE161:AG161"/>
    <mergeCell ref="AH161:AJ161"/>
    <mergeCell ref="AK161:AM161"/>
    <mergeCell ref="AN161:AP161"/>
    <mergeCell ref="A158:G158"/>
    <mergeCell ref="H158:N158"/>
    <mergeCell ref="O158:AB158"/>
    <mergeCell ref="AC158:AI158"/>
    <mergeCell ref="AJ158:AP158"/>
    <mergeCell ref="A159:G159"/>
    <mergeCell ref="H159:N159"/>
    <mergeCell ref="O159:W159"/>
    <mergeCell ref="Y159:AB159"/>
    <mergeCell ref="AC159:AI159"/>
    <mergeCell ref="AJ159:AP159"/>
    <mergeCell ref="A151:E151"/>
    <mergeCell ref="Q151:W151"/>
    <mergeCell ref="AI151:AK151"/>
    <mergeCell ref="AL151:AM151"/>
    <mergeCell ref="AO151:AP151"/>
    <mergeCell ref="A154:AP154"/>
    <mergeCell ref="A155:AP155"/>
    <mergeCell ref="A156:N156"/>
    <mergeCell ref="A157:AP157"/>
    <mergeCell ref="A149:C149"/>
    <mergeCell ref="D149:Q149"/>
    <mergeCell ref="R149:X149"/>
    <mergeCell ref="Y149:AA149"/>
    <mergeCell ref="AB149:AD149"/>
    <mergeCell ref="AE149:AG149"/>
    <mergeCell ref="AH149:AJ149"/>
    <mergeCell ref="AK149:AM149"/>
    <mergeCell ref="AN149:AP149"/>
    <mergeCell ref="A148:C148"/>
    <mergeCell ref="D148:Q148"/>
    <mergeCell ref="R148:X148"/>
    <mergeCell ref="Y148:AA148"/>
    <mergeCell ref="AB148:AD148"/>
    <mergeCell ref="AE148:AG148"/>
    <mergeCell ref="AH148:AJ148"/>
    <mergeCell ref="AK148:AM148"/>
    <mergeCell ref="AN148:AP148"/>
    <mergeCell ref="A147:C147"/>
    <mergeCell ref="D147:Q147"/>
    <mergeCell ref="R147:X147"/>
    <mergeCell ref="Y147:AA147"/>
    <mergeCell ref="AB147:AD147"/>
    <mergeCell ref="AE147:AG147"/>
    <mergeCell ref="AH147:AJ147"/>
    <mergeCell ref="AK147:AM147"/>
    <mergeCell ref="AN147:AP147"/>
    <mergeCell ref="A144:G144"/>
    <mergeCell ref="H144:N144"/>
    <mergeCell ref="O144:AB144"/>
    <mergeCell ref="AC144:AI144"/>
    <mergeCell ref="AJ144:AP144"/>
    <mergeCell ref="A145:G145"/>
    <mergeCell ref="H145:N145"/>
    <mergeCell ref="O145:W145"/>
    <mergeCell ref="Y145:AB145"/>
    <mergeCell ref="AC145:AI145"/>
    <mergeCell ref="AJ145:AP145"/>
    <mergeCell ref="A137:E137"/>
    <mergeCell ref="Q137:W137"/>
    <mergeCell ref="AI137:AK137"/>
    <mergeCell ref="AL137:AM137"/>
    <mergeCell ref="AO137:AP137"/>
    <mergeCell ref="A140:AP140"/>
    <mergeCell ref="A141:AP141"/>
    <mergeCell ref="A142:N142"/>
    <mergeCell ref="A143:AP143"/>
    <mergeCell ref="A135:C135"/>
    <mergeCell ref="D135:Q135"/>
    <mergeCell ref="R135:X135"/>
    <mergeCell ref="Y135:AA135"/>
    <mergeCell ref="AB135:AD135"/>
    <mergeCell ref="AE135:AG135"/>
    <mergeCell ref="AH135:AJ135"/>
    <mergeCell ref="AK135:AM135"/>
    <mergeCell ref="AN135:AP135"/>
    <mergeCell ref="A134:C134"/>
    <mergeCell ref="D134:Q134"/>
    <mergeCell ref="R134:X134"/>
    <mergeCell ref="Y134:AA134"/>
    <mergeCell ref="AB134:AD134"/>
    <mergeCell ref="AE134:AG134"/>
    <mergeCell ref="AH134:AJ134"/>
    <mergeCell ref="AK134:AM134"/>
    <mergeCell ref="AN134:AP134"/>
    <mergeCell ref="A133:C133"/>
    <mergeCell ref="D133:Q133"/>
    <mergeCell ref="R133:X133"/>
    <mergeCell ref="Y133:AA133"/>
    <mergeCell ref="AB133:AD133"/>
    <mergeCell ref="AE133:AG133"/>
    <mergeCell ref="AH133:AJ133"/>
    <mergeCell ref="AK133:AM133"/>
    <mergeCell ref="AN133:AP133"/>
    <mergeCell ref="A130:G130"/>
    <mergeCell ref="H130:N130"/>
    <mergeCell ref="O130:AB130"/>
    <mergeCell ref="AC130:AI130"/>
    <mergeCell ref="AJ130:AP130"/>
    <mergeCell ref="A131:G131"/>
    <mergeCell ref="H131:N131"/>
    <mergeCell ref="O131:W131"/>
    <mergeCell ref="Y131:AB131"/>
    <mergeCell ref="AC131:AI131"/>
    <mergeCell ref="AJ131:AP131"/>
    <mergeCell ref="A123:E123"/>
    <mergeCell ref="Q123:W123"/>
    <mergeCell ref="AI123:AK123"/>
    <mergeCell ref="AL123:AM123"/>
    <mergeCell ref="AO123:AP123"/>
    <mergeCell ref="A126:AP126"/>
    <mergeCell ref="A127:AP127"/>
    <mergeCell ref="A128:N128"/>
    <mergeCell ref="A129:AP129"/>
    <mergeCell ref="A121:C121"/>
    <mergeCell ref="D121:Q121"/>
    <mergeCell ref="R121:X121"/>
    <mergeCell ref="Y121:AA121"/>
    <mergeCell ref="AB121:AD121"/>
    <mergeCell ref="AE121:AG121"/>
    <mergeCell ref="AH121:AJ121"/>
    <mergeCell ref="AK121:AM121"/>
    <mergeCell ref="AN121:AP121"/>
    <mergeCell ref="A120:C120"/>
    <mergeCell ref="D120:Q120"/>
    <mergeCell ref="R120:X120"/>
    <mergeCell ref="Y120:AA120"/>
    <mergeCell ref="AB120:AD120"/>
    <mergeCell ref="AE120:AG120"/>
    <mergeCell ref="AH120:AJ120"/>
    <mergeCell ref="AK120:AM120"/>
    <mergeCell ref="AN120:AP120"/>
    <mergeCell ref="A117:G117"/>
    <mergeCell ref="H117:N117"/>
    <mergeCell ref="O117:W117"/>
    <mergeCell ref="Y117:AB117"/>
    <mergeCell ref="AC117:AI117"/>
    <mergeCell ref="AJ117:AP117"/>
    <mergeCell ref="A119:C119"/>
    <mergeCell ref="D119:Q119"/>
    <mergeCell ref="R119:X119"/>
    <mergeCell ref="Y119:AA119"/>
    <mergeCell ref="AB119:AD119"/>
    <mergeCell ref="AE119:AG119"/>
    <mergeCell ref="AH119:AJ119"/>
    <mergeCell ref="AK119:AM119"/>
    <mergeCell ref="AN119:AP119"/>
    <mergeCell ref="A112:AP112"/>
    <mergeCell ref="A113:AP113"/>
    <mergeCell ref="A114:N114"/>
    <mergeCell ref="A115:AP115"/>
    <mergeCell ref="A116:G116"/>
    <mergeCell ref="H116:N116"/>
    <mergeCell ref="O116:AB116"/>
    <mergeCell ref="AC116:AI116"/>
    <mergeCell ref="AJ116:AP116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82:E82"/>
    <mergeCell ref="Q82:W82"/>
    <mergeCell ref="AI82:AK82"/>
    <mergeCell ref="AL82:AM82"/>
    <mergeCell ref="AO82:AP82"/>
    <mergeCell ref="A85:AP85"/>
    <mergeCell ref="A86:AP86"/>
    <mergeCell ref="A87:N87"/>
    <mergeCell ref="A88:AP88"/>
    <mergeCell ref="A89:G89"/>
    <mergeCell ref="H89:N89"/>
    <mergeCell ref="O89:AB89"/>
    <mergeCell ref="AC89:AI89"/>
    <mergeCell ref="AJ89:AP89"/>
    <mergeCell ref="A90:G90"/>
    <mergeCell ref="H90:N90"/>
    <mergeCell ref="O90:W90"/>
    <mergeCell ref="Y90:AB90"/>
    <mergeCell ref="AC90:AI90"/>
    <mergeCell ref="AJ90:AP9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10:E110"/>
    <mergeCell ref="Q110:W110"/>
    <mergeCell ref="AI110:AK110"/>
    <mergeCell ref="AL110:AM110"/>
    <mergeCell ref="AO110:AP110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/>
  <dimension ref="A1:AS166"/>
  <sheetViews>
    <sheetView topLeftCell="A155" zoomScale="70" zoomScaleNormal="70" workbookViewId="0">
      <selection activeCell="R164" sqref="R164"/>
    </sheetView>
  </sheetViews>
  <sheetFormatPr defaultRowHeight="15" x14ac:dyDescent="0.25"/>
  <cols>
    <col min="1" max="17" width="2.28515625" style="11" customWidth="1"/>
    <col min="18" max="24" width="2.28515625" style="12" customWidth="1"/>
    <col min="25" max="42" width="2.28515625" style="11" customWidth="1"/>
  </cols>
  <sheetData>
    <row r="1" spans="1:45" s="13" customFormat="1" ht="36" x14ac:dyDescent="0.55000000000000004">
      <c r="A1" s="213" t="str">
        <f>BoletinsM2!A1</f>
        <v>Campeonato Nacional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</row>
    <row r="2" spans="1:45" s="14" customFormat="1" ht="26.25" x14ac:dyDescent="0.4">
      <c r="A2" s="208" t="s">
        <v>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45" s="5" customFormat="1" ht="19.5" thickBot="1" x14ac:dyDescent="0.35">
      <c r="A3" s="209" t="str">
        <f>CONCATENATE(SORTEIO!B12," ",SORTEIO!B14)</f>
        <v>Infantil A Feminino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R3" s="6"/>
      <c r="S3" s="6"/>
      <c r="T3" s="6"/>
      <c r="U3" s="6"/>
      <c r="V3" s="6"/>
      <c r="W3" s="6"/>
      <c r="X3" s="6"/>
    </row>
    <row r="4" spans="1:45" s="14" customFormat="1" ht="27.75" thickTop="1" thickBot="1" x14ac:dyDescent="0.45">
      <c r="A4" s="210" t="s">
        <v>19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2"/>
    </row>
    <row r="5" spans="1:45" s="5" customFormat="1" ht="20.25" thickTop="1" thickBot="1" x14ac:dyDescent="0.35">
      <c r="A5" s="191" t="s">
        <v>20</v>
      </c>
      <c r="B5" s="192"/>
      <c r="C5" s="192"/>
      <c r="D5" s="192"/>
      <c r="E5" s="192"/>
      <c r="F5" s="192"/>
      <c r="G5" s="193"/>
      <c r="H5" s="191" t="s">
        <v>21</v>
      </c>
      <c r="I5" s="192"/>
      <c r="J5" s="192"/>
      <c r="K5" s="192"/>
      <c r="L5" s="192"/>
      <c r="M5" s="192"/>
      <c r="N5" s="193"/>
      <c r="O5" s="191" t="s">
        <v>22</v>
      </c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1" t="s">
        <v>23</v>
      </c>
      <c r="AD5" s="192"/>
      <c r="AE5" s="192"/>
      <c r="AF5" s="192"/>
      <c r="AG5" s="192"/>
      <c r="AH5" s="192"/>
      <c r="AI5" s="193"/>
      <c r="AJ5" s="191" t="s">
        <v>24</v>
      </c>
      <c r="AK5" s="192"/>
      <c r="AL5" s="192"/>
      <c r="AM5" s="192"/>
      <c r="AN5" s="192"/>
      <c r="AO5" s="192"/>
      <c r="AP5" s="193"/>
    </row>
    <row r="6" spans="1:45" s="15" customFormat="1" ht="63" thickTop="1" thickBot="1" x14ac:dyDescent="0.95">
      <c r="A6" s="194">
        <v>33</v>
      </c>
      <c r="B6" s="195"/>
      <c r="C6" s="195"/>
      <c r="D6" s="195"/>
      <c r="E6" s="195"/>
      <c r="F6" s="195"/>
      <c r="G6" s="196"/>
      <c r="H6" s="197" t="s">
        <v>57</v>
      </c>
      <c r="I6" s="198"/>
      <c r="J6" s="198"/>
      <c r="K6" s="198"/>
      <c r="L6" s="198"/>
      <c r="M6" s="198"/>
      <c r="N6" s="199"/>
      <c r="O6" s="200"/>
      <c r="P6" s="195"/>
      <c r="Q6" s="195"/>
      <c r="R6" s="195"/>
      <c r="S6" s="195"/>
      <c r="T6" s="195"/>
      <c r="U6" s="195"/>
      <c r="V6" s="195"/>
      <c r="W6" s="195"/>
      <c r="X6" s="7" t="s">
        <v>25</v>
      </c>
      <c r="Y6" s="195"/>
      <c r="Z6" s="195"/>
      <c r="AA6" s="195"/>
      <c r="AB6" s="196"/>
      <c r="AC6" s="201"/>
      <c r="AD6" s="202"/>
      <c r="AE6" s="202"/>
      <c r="AF6" s="202"/>
      <c r="AG6" s="202"/>
      <c r="AH6" s="202"/>
      <c r="AI6" s="203"/>
      <c r="AJ6" s="201"/>
      <c r="AK6" s="202"/>
      <c r="AL6" s="202"/>
      <c r="AM6" s="202"/>
      <c r="AN6" s="202"/>
      <c r="AO6" s="202"/>
      <c r="AP6" s="203"/>
      <c r="AS6" s="5"/>
    </row>
    <row r="7" spans="1:45" s="5" customFormat="1" ht="20.25" thickTop="1" thickBot="1" x14ac:dyDescent="0.35">
      <c r="R7" s="6"/>
      <c r="S7" s="6"/>
      <c r="T7" s="6"/>
      <c r="U7" s="6"/>
      <c r="V7" s="6"/>
      <c r="W7" s="6"/>
      <c r="X7" s="6"/>
    </row>
    <row r="8" spans="1:45" s="5" customFormat="1" ht="20.25" thickTop="1" thickBot="1" x14ac:dyDescent="0.35">
      <c r="A8" s="191" t="s">
        <v>26</v>
      </c>
      <c r="B8" s="192"/>
      <c r="C8" s="193"/>
      <c r="D8" s="191" t="s">
        <v>27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204" t="s">
        <v>54</v>
      </c>
      <c r="S8" s="205"/>
      <c r="T8" s="205"/>
      <c r="U8" s="205"/>
      <c r="V8" s="205"/>
      <c r="W8" s="205"/>
      <c r="X8" s="206"/>
      <c r="Y8" s="191" t="s">
        <v>28</v>
      </c>
      <c r="Z8" s="192"/>
      <c r="AA8" s="193"/>
      <c r="AB8" s="191" t="s">
        <v>29</v>
      </c>
      <c r="AC8" s="192"/>
      <c r="AD8" s="193"/>
      <c r="AE8" s="191" t="s">
        <v>30</v>
      </c>
      <c r="AF8" s="192"/>
      <c r="AG8" s="193"/>
      <c r="AH8" s="191" t="s">
        <v>31</v>
      </c>
      <c r="AI8" s="192"/>
      <c r="AJ8" s="193"/>
      <c r="AK8" s="191" t="s">
        <v>32</v>
      </c>
      <c r="AL8" s="192"/>
      <c r="AM8" s="193"/>
      <c r="AN8" s="191" t="s">
        <v>33</v>
      </c>
      <c r="AO8" s="192"/>
      <c r="AP8" s="193"/>
    </row>
    <row r="9" spans="1:45" s="16" customFormat="1" ht="48" thickTop="1" thickBot="1" x14ac:dyDescent="0.75">
      <c r="A9" s="179"/>
      <c r="B9" s="180"/>
      <c r="C9" s="181"/>
      <c r="D9" s="182" t="str">
        <f>'Mapa 32'!AA11</f>
        <v/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85" t="str">
        <f>'Mapa 32'!AA12</f>
        <v/>
      </c>
      <c r="S9" s="186"/>
      <c r="T9" s="186"/>
      <c r="U9" s="186"/>
      <c r="V9" s="186"/>
      <c r="W9" s="186"/>
      <c r="X9" s="187"/>
      <c r="Y9" s="188"/>
      <c r="Z9" s="189"/>
      <c r="AA9" s="190"/>
      <c r="AB9" s="188"/>
      <c r="AC9" s="189"/>
      <c r="AD9" s="190"/>
      <c r="AE9" s="188"/>
      <c r="AF9" s="189"/>
      <c r="AG9" s="190"/>
      <c r="AH9" s="188"/>
      <c r="AI9" s="189"/>
      <c r="AJ9" s="190"/>
      <c r="AK9" s="188"/>
      <c r="AL9" s="189"/>
      <c r="AM9" s="190"/>
      <c r="AN9" s="188"/>
      <c r="AO9" s="189"/>
      <c r="AP9" s="190"/>
      <c r="AS9" s="17"/>
    </row>
    <row r="10" spans="1:45" s="16" customFormat="1" ht="48" customHeight="1" thickTop="1" thickBot="1" x14ac:dyDescent="0.75">
      <c r="A10" s="179"/>
      <c r="B10" s="180"/>
      <c r="C10" s="181"/>
      <c r="D10" s="182" t="str">
        <f>'Mapa 32'!AA21</f>
        <v/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185" t="str">
        <f>'Mapa 32'!AA22</f>
        <v/>
      </c>
      <c r="S10" s="186"/>
      <c r="T10" s="186"/>
      <c r="U10" s="186"/>
      <c r="V10" s="186"/>
      <c r="W10" s="186"/>
      <c r="X10" s="187"/>
      <c r="Y10" s="188"/>
      <c r="Z10" s="189"/>
      <c r="AA10" s="190"/>
      <c r="AB10" s="188"/>
      <c r="AC10" s="189"/>
      <c r="AD10" s="190"/>
      <c r="AE10" s="188"/>
      <c r="AF10" s="189"/>
      <c r="AG10" s="190"/>
      <c r="AH10" s="188"/>
      <c r="AI10" s="189"/>
      <c r="AJ10" s="190"/>
      <c r="AK10" s="188"/>
      <c r="AL10" s="189"/>
      <c r="AM10" s="190"/>
      <c r="AN10" s="188"/>
      <c r="AO10" s="189"/>
      <c r="AP10" s="190"/>
    </row>
    <row r="11" spans="1:45" s="5" customFormat="1" ht="24" customHeight="1" thickTop="1" x14ac:dyDescent="0.3">
      <c r="R11" s="6"/>
      <c r="S11" s="6"/>
      <c r="T11" s="6"/>
      <c r="U11" s="6"/>
      <c r="V11" s="6"/>
      <c r="W11" s="6"/>
      <c r="X11" s="6"/>
    </row>
    <row r="12" spans="1:45" s="5" customFormat="1" ht="19.5" thickBot="1" x14ac:dyDescent="0.35">
      <c r="A12" s="177" t="s">
        <v>34</v>
      </c>
      <c r="B12" s="177"/>
      <c r="C12" s="177"/>
      <c r="D12" s="177"/>
      <c r="E12" s="177"/>
      <c r="F12" s="18"/>
      <c r="G12" s="18"/>
      <c r="H12" s="8"/>
      <c r="I12" s="8"/>
      <c r="J12" s="8"/>
      <c r="K12" s="8"/>
      <c r="L12" s="8"/>
      <c r="M12" s="8"/>
      <c r="N12" s="8"/>
      <c r="O12" s="8"/>
      <c r="P12" s="8"/>
      <c r="Q12" s="177" t="s">
        <v>35</v>
      </c>
      <c r="R12" s="177"/>
      <c r="S12" s="177"/>
      <c r="T12" s="177"/>
      <c r="U12" s="177"/>
      <c r="V12" s="177"/>
      <c r="W12" s="177"/>
      <c r="X12" s="9"/>
      <c r="Y12" s="18"/>
      <c r="Z12" s="18"/>
      <c r="AA12" s="18"/>
      <c r="AB12" s="8"/>
      <c r="AC12" s="8"/>
      <c r="AD12" s="8"/>
      <c r="AE12" s="8"/>
      <c r="AF12" s="8"/>
      <c r="AG12" s="8"/>
      <c r="AH12" s="8"/>
      <c r="AI12" s="177" t="s">
        <v>36</v>
      </c>
      <c r="AJ12" s="177"/>
      <c r="AK12" s="177"/>
      <c r="AL12" s="178"/>
      <c r="AM12" s="178"/>
      <c r="AN12" s="10" t="s">
        <v>25</v>
      </c>
      <c r="AO12" s="178"/>
      <c r="AP12" s="178"/>
    </row>
    <row r="13" spans="1:45" s="11" customFormat="1" ht="13.5" thickTop="1" x14ac:dyDescent="0.2">
      <c r="R13" s="12"/>
      <c r="S13" s="12"/>
      <c r="T13" s="12"/>
      <c r="U13" s="12"/>
      <c r="V13" s="12"/>
      <c r="W13" s="12"/>
      <c r="X13" s="12"/>
    </row>
    <row r="14" spans="1:45" s="11" customFormat="1" ht="12.75" x14ac:dyDescent="0.2">
      <c r="R14" s="12"/>
      <c r="S14" s="12"/>
      <c r="T14" s="12"/>
      <c r="U14" s="12"/>
      <c r="V14" s="12"/>
      <c r="W14" s="12"/>
      <c r="X14" s="12"/>
    </row>
    <row r="15" spans="1:45" s="13" customFormat="1" ht="36" x14ac:dyDescent="0.55000000000000004">
      <c r="A15" s="213" t="str">
        <f>BoletinsM2!A15</f>
        <v>Campeonato Nacional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</row>
    <row r="16" spans="1:45" s="14" customFormat="1" ht="26.25" x14ac:dyDescent="0.4">
      <c r="A16" s="208" t="s">
        <v>18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</row>
    <row r="17" spans="1:45" s="5" customFormat="1" ht="19.5" thickBot="1" x14ac:dyDescent="0.35">
      <c r="A17" s="209" t="str">
        <f>CONCATENATE(SORTEIO!B12," ",SORTEIO!B14)</f>
        <v>Infantil A Feminino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R17" s="6"/>
      <c r="S17" s="6"/>
      <c r="T17" s="6"/>
      <c r="U17" s="6"/>
      <c r="V17" s="6"/>
      <c r="W17" s="6"/>
      <c r="X17" s="6"/>
    </row>
    <row r="18" spans="1:45" s="14" customFormat="1" ht="27.75" thickTop="1" thickBot="1" x14ac:dyDescent="0.45">
      <c r="A18" s="210" t="s">
        <v>19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2"/>
    </row>
    <row r="19" spans="1:45" s="5" customFormat="1" ht="20.25" thickTop="1" thickBot="1" x14ac:dyDescent="0.35">
      <c r="A19" s="191" t="s">
        <v>20</v>
      </c>
      <c r="B19" s="192"/>
      <c r="C19" s="192"/>
      <c r="D19" s="192"/>
      <c r="E19" s="192"/>
      <c r="F19" s="192"/>
      <c r="G19" s="193"/>
      <c r="H19" s="191" t="s">
        <v>21</v>
      </c>
      <c r="I19" s="192"/>
      <c r="J19" s="192"/>
      <c r="K19" s="192"/>
      <c r="L19" s="192"/>
      <c r="M19" s="192"/>
      <c r="N19" s="193"/>
      <c r="O19" s="191" t="s">
        <v>22</v>
      </c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3"/>
      <c r="AC19" s="191" t="s">
        <v>23</v>
      </c>
      <c r="AD19" s="192"/>
      <c r="AE19" s="192"/>
      <c r="AF19" s="192"/>
      <c r="AG19" s="192"/>
      <c r="AH19" s="192"/>
      <c r="AI19" s="193"/>
      <c r="AJ19" s="191" t="s">
        <v>24</v>
      </c>
      <c r="AK19" s="192"/>
      <c r="AL19" s="192"/>
      <c r="AM19" s="192"/>
      <c r="AN19" s="192"/>
      <c r="AO19" s="192"/>
      <c r="AP19" s="193"/>
    </row>
    <row r="20" spans="1:45" s="15" customFormat="1" ht="63" thickTop="1" thickBot="1" x14ac:dyDescent="0.95">
      <c r="A20" s="194">
        <v>34</v>
      </c>
      <c r="B20" s="195"/>
      <c r="C20" s="195"/>
      <c r="D20" s="195"/>
      <c r="E20" s="195"/>
      <c r="F20" s="195"/>
      <c r="G20" s="196"/>
      <c r="H20" s="197" t="s">
        <v>57</v>
      </c>
      <c r="I20" s="198"/>
      <c r="J20" s="198"/>
      <c r="K20" s="198"/>
      <c r="L20" s="198"/>
      <c r="M20" s="198"/>
      <c r="N20" s="199"/>
      <c r="O20" s="200"/>
      <c r="P20" s="195"/>
      <c r="Q20" s="195"/>
      <c r="R20" s="195"/>
      <c r="S20" s="195"/>
      <c r="T20" s="195"/>
      <c r="U20" s="195"/>
      <c r="V20" s="195"/>
      <c r="W20" s="195"/>
      <c r="X20" s="7" t="s">
        <v>25</v>
      </c>
      <c r="Y20" s="195"/>
      <c r="Z20" s="195"/>
      <c r="AA20" s="195"/>
      <c r="AB20" s="196"/>
      <c r="AC20" s="201"/>
      <c r="AD20" s="202"/>
      <c r="AE20" s="202"/>
      <c r="AF20" s="202"/>
      <c r="AG20" s="202"/>
      <c r="AH20" s="202"/>
      <c r="AI20" s="203"/>
      <c r="AJ20" s="201"/>
      <c r="AK20" s="202"/>
      <c r="AL20" s="202"/>
      <c r="AM20" s="202"/>
      <c r="AN20" s="202"/>
      <c r="AO20" s="202"/>
      <c r="AP20" s="203"/>
      <c r="AS20" s="5"/>
    </row>
    <row r="21" spans="1:45" s="5" customFormat="1" ht="20.25" thickTop="1" thickBot="1" x14ac:dyDescent="0.35">
      <c r="R21" s="6"/>
      <c r="S21" s="6"/>
      <c r="T21" s="6"/>
      <c r="U21" s="6"/>
      <c r="V21" s="6"/>
      <c r="W21" s="6"/>
      <c r="X21" s="6"/>
    </row>
    <row r="22" spans="1:45" s="5" customFormat="1" ht="20.25" thickTop="1" thickBot="1" x14ac:dyDescent="0.35">
      <c r="A22" s="191" t="s">
        <v>26</v>
      </c>
      <c r="B22" s="192"/>
      <c r="C22" s="193"/>
      <c r="D22" s="191" t="s">
        <v>27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3"/>
      <c r="R22" s="204" t="s">
        <v>54</v>
      </c>
      <c r="S22" s="205"/>
      <c r="T22" s="205"/>
      <c r="U22" s="205"/>
      <c r="V22" s="205"/>
      <c r="W22" s="205"/>
      <c r="X22" s="206"/>
      <c r="Y22" s="191" t="s">
        <v>28</v>
      </c>
      <c r="Z22" s="192"/>
      <c r="AA22" s="193"/>
      <c r="AB22" s="191" t="s">
        <v>29</v>
      </c>
      <c r="AC22" s="192"/>
      <c r="AD22" s="193"/>
      <c r="AE22" s="191" t="s">
        <v>30</v>
      </c>
      <c r="AF22" s="192"/>
      <c r="AG22" s="193"/>
      <c r="AH22" s="191" t="s">
        <v>31</v>
      </c>
      <c r="AI22" s="192"/>
      <c r="AJ22" s="193"/>
      <c r="AK22" s="191" t="s">
        <v>32</v>
      </c>
      <c r="AL22" s="192"/>
      <c r="AM22" s="193"/>
      <c r="AN22" s="191" t="s">
        <v>33</v>
      </c>
      <c r="AO22" s="192"/>
      <c r="AP22" s="193"/>
    </row>
    <row r="23" spans="1:45" s="16" customFormat="1" ht="48" thickTop="1" thickBot="1" x14ac:dyDescent="0.75">
      <c r="A23" s="179"/>
      <c r="B23" s="180"/>
      <c r="C23" s="181"/>
      <c r="D23" s="182" t="str">
        <f>'Mapa 32'!AA31</f>
        <v/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4"/>
      <c r="R23" s="185" t="str">
        <f>'Mapa 32'!AA32</f>
        <v/>
      </c>
      <c r="S23" s="186"/>
      <c r="T23" s="186"/>
      <c r="U23" s="186"/>
      <c r="V23" s="186"/>
      <c r="W23" s="186"/>
      <c r="X23" s="187"/>
      <c r="Y23" s="188"/>
      <c r="Z23" s="189"/>
      <c r="AA23" s="190"/>
      <c r="AB23" s="188"/>
      <c r="AC23" s="189"/>
      <c r="AD23" s="190"/>
      <c r="AE23" s="188"/>
      <c r="AF23" s="189"/>
      <c r="AG23" s="190"/>
      <c r="AH23" s="188"/>
      <c r="AI23" s="189"/>
      <c r="AJ23" s="190"/>
      <c r="AK23" s="188"/>
      <c r="AL23" s="189"/>
      <c r="AM23" s="190"/>
      <c r="AN23" s="188"/>
      <c r="AO23" s="189"/>
      <c r="AP23" s="190"/>
      <c r="AS23" s="17"/>
    </row>
    <row r="24" spans="1:45" s="16" customFormat="1" ht="48" customHeight="1" thickTop="1" thickBot="1" x14ac:dyDescent="0.75">
      <c r="A24" s="179"/>
      <c r="B24" s="180"/>
      <c r="C24" s="181"/>
      <c r="D24" s="182" t="str">
        <f>'Mapa 32'!AA41</f>
        <v/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4"/>
      <c r="R24" s="185" t="str">
        <f>'Mapa 32'!AA42</f>
        <v/>
      </c>
      <c r="S24" s="186"/>
      <c r="T24" s="186"/>
      <c r="U24" s="186"/>
      <c r="V24" s="186"/>
      <c r="W24" s="186"/>
      <c r="X24" s="187"/>
      <c r="Y24" s="188"/>
      <c r="Z24" s="189"/>
      <c r="AA24" s="190"/>
      <c r="AB24" s="188"/>
      <c r="AC24" s="189"/>
      <c r="AD24" s="190"/>
      <c r="AE24" s="188"/>
      <c r="AF24" s="189"/>
      <c r="AG24" s="190"/>
      <c r="AH24" s="188"/>
      <c r="AI24" s="189"/>
      <c r="AJ24" s="190"/>
      <c r="AK24" s="188"/>
      <c r="AL24" s="189"/>
      <c r="AM24" s="190"/>
      <c r="AN24" s="188"/>
      <c r="AO24" s="189"/>
      <c r="AP24" s="190"/>
    </row>
    <row r="25" spans="1:45" s="5" customFormat="1" ht="24" customHeight="1" thickTop="1" x14ac:dyDescent="0.3">
      <c r="R25" s="6"/>
      <c r="S25" s="6"/>
      <c r="T25" s="6"/>
      <c r="U25" s="6"/>
      <c r="V25" s="6"/>
      <c r="W25" s="6"/>
      <c r="X25" s="6"/>
    </row>
    <row r="26" spans="1:45" s="5" customFormat="1" ht="19.5" thickBot="1" x14ac:dyDescent="0.35">
      <c r="A26" s="177" t="s">
        <v>34</v>
      </c>
      <c r="B26" s="177"/>
      <c r="C26" s="177"/>
      <c r="D26" s="177"/>
      <c r="E26" s="177"/>
      <c r="F26" s="18"/>
      <c r="G26" s="18"/>
      <c r="H26" s="8"/>
      <c r="I26" s="8"/>
      <c r="J26" s="8"/>
      <c r="K26" s="8"/>
      <c r="L26" s="8"/>
      <c r="M26" s="8"/>
      <c r="N26" s="8"/>
      <c r="O26" s="8"/>
      <c r="P26" s="8"/>
      <c r="Q26" s="177" t="s">
        <v>35</v>
      </c>
      <c r="R26" s="177"/>
      <c r="S26" s="177"/>
      <c r="T26" s="177"/>
      <c r="U26" s="177"/>
      <c r="V26" s="177"/>
      <c r="W26" s="177"/>
      <c r="X26" s="9"/>
      <c r="Y26" s="18"/>
      <c r="Z26" s="18"/>
      <c r="AA26" s="18"/>
      <c r="AB26" s="8"/>
      <c r="AC26" s="8"/>
      <c r="AD26" s="8"/>
      <c r="AE26" s="8"/>
      <c r="AF26" s="8"/>
      <c r="AG26" s="8"/>
      <c r="AH26" s="8"/>
      <c r="AI26" s="177" t="s">
        <v>36</v>
      </c>
      <c r="AJ26" s="177"/>
      <c r="AK26" s="177"/>
      <c r="AL26" s="178"/>
      <c r="AM26" s="178"/>
      <c r="AN26" s="10" t="s">
        <v>25</v>
      </c>
      <c r="AO26" s="178"/>
      <c r="AP26" s="178"/>
    </row>
    <row r="27" spans="1:45" s="11" customFormat="1" ht="13.5" thickTop="1" x14ac:dyDescent="0.2">
      <c r="R27" s="12"/>
      <c r="S27" s="12"/>
      <c r="T27" s="12"/>
      <c r="U27" s="12"/>
      <c r="V27" s="12"/>
      <c r="W27" s="12"/>
      <c r="X27" s="12"/>
    </row>
    <row r="28" spans="1:45" s="11" customFormat="1" ht="12.75" x14ac:dyDescent="0.2">
      <c r="R28" s="12"/>
      <c r="S28" s="12"/>
      <c r="T28" s="12"/>
      <c r="U28" s="12"/>
      <c r="V28" s="12"/>
      <c r="W28" s="12"/>
      <c r="X28" s="12"/>
    </row>
    <row r="29" spans="1:45" s="13" customFormat="1" ht="36" x14ac:dyDescent="0.55000000000000004">
      <c r="A29" s="213" t="str">
        <f>BoletinsM2!A29</f>
        <v>Campeonato Nacional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</row>
    <row r="30" spans="1:45" s="14" customFormat="1" ht="26.25" x14ac:dyDescent="0.4">
      <c r="A30" s="208" t="s">
        <v>18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</row>
    <row r="31" spans="1:45" s="5" customFormat="1" ht="19.5" thickBot="1" x14ac:dyDescent="0.35">
      <c r="A31" s="209" t="str">
        <f>CONCATENATE(SORTEIO!B12," ",SORTEIO!B14)</f>
        <v>Infantil A Feminino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R31" s="6"/>
      <c r="S31" s="6"/>
      <c r="T31" s="6"/>
      <c r="U31" s="6"/>
      <c r="V31" s="6"/>
      <c r="W31" s="6"/>
      <c r="X31" s="6"/>
    </row>
    <row r="32" spans="1:45" s="14" customFormat="1" ht="27.75" thickTop="1" thickBot="1" x14ac:dyDescent="0.45">
      <c r="A32" s="210" t="s">
        <v>19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2"/>
    </row>
    <row r="33" spans="1:45" s="5" customFormat="1" ht="20.25" thickTop="1" thickBot="1" x14ac:dyDescent="0.35">
      <c r="A33" s="191" t="s">
        <v>20</v>
      </c>
      <c r="B33" s="192"/>
      <c r="C33" s="192"/>
      <c r="D33" s="192"/>
      <c r="E33" s="192"/>
      <c r="F33" s="192"/>
      <c r="G33" s="193"/>
      <c r="H33" s="191" t="s">
        <v>21</v>
      </c>
      <c r="I33" s="192"/>
      <c r="J33" s="192"/>
      <c r="K33" s="192"/>
      <c r="L33" s="192"/>
      <c r="M33" s="192"/>
      <c r="N33" s="193"/>
      <c r="O33" s="191" t="s">
        <v>22</v>
      </c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3"/>
      <c r="AC33" s="191" t="s">
        <v>23</v>
      </c>
      <c r="AD33" s="192"/>
      <c r="AE33" s="192"/>
      <c r="AF33" s="192"/>
      <c r="AG33" s="192"/>
      <c r="AH33" s="192"/>
      <c r="AI33" s="193"/>
      <c r="AJ33" s="191" t="s">
        <v>24</v>
      </c>
      <c r="AK33" s="192"/>
      <c r="AL33" s="192"/>
      <c r="AM33" s="192"/>
      <c r="AN33" s="192"/>
      <c r="AO33" s="192"/>
      <c r="AP33" s="193"/>
    </row>
    <row r="34" spans="1:45" s="15" customFormat="1" ht="63" thickTop="1" thickBot="1" x14ac:dyDescent="0.95">
      <c r="A34" s="194">
        <v>35</v>
      </c>
      <c r="B34" s="195"/>
      <c r="C34" s="195"/>
      <c r="D34" s="195"/>
      <c r="E34" s="195"/>
      <c r="F34" s="195"/>
      <c r="G34" s="196"/>
      <c r="H34" s="197" t="s">
        <v>57</v>
      </c>
      <c r="I34" s="198"/>
      <c r="J34" s="198"/>
      <c r="K34" s="198"/>
      <c r="L34" s="198"/>
      <c r="M34" s="198"/>
      <c r="N34" s="199"/>
      <c r="O34" s="200"/>
      <c r="P34" s="195"/>
      <c r="Q34" s="195"/>
      <c r="R34" s="195"/>
      <c r="S34" s="195"/>
      <c r="T34" s="195"/>
      <c r="U34" s="195"/>
      <c r="V34" s="195"/>
      <c r="W34" s="195"/>
      <c r="X34" s="7" t="s">
        <v>25</v>
      </c>
      <c r="Y34" s="195"/>
      <c r="Z34" s="195"/>
      <c r="AA34" s="195"/>
      <c r="AB34" s="196"/>
      <c r="AC34" s="201"/>
      <c r="AD34" s="202"/>
      <c r="AE34" s="202"/>
      <c r="AF34" s="202"/>
      <c r="AG34" s="202"/>
      <c r="AH34" s="202"/>
      <c r="AI34" s="203"/>
      <c r="AJ34" s="201"/>
      <c r="AK34" s="202"/>
      <c r="AL34" s="202"/>
      <c r="AM34" s="202"/>
      <c r="AN34" s="202"/>
      <c r="AO34" s="202"/>
      <c r="AP34" s="203"/>
      <c r="AS34" s="5"/>
    </row>
    <row r="35" spans="1:45" s="5" customFormat="1" ht="20.25" thickTop="1" thickBot="1" x14ac:dyDescent="0.35">
      <c r="R35" s="6"/>
      <c r="S35" s="6"/>
      <c r="T35" s="6"/>
      <c r="U35" s="6"/>
      <c r="V35" s="6"/>
      <c r="W35" s="6"/>
      <c r="X35" s="6"/>
    </row>
    <row r="36" spans="1:45" s="5" customFormat="1" ht="20.25" thickTop="1" thickBot="1" x14ac:dyDescent="0.35">
      <c r="A36" s="191" t="s">
        <v>26</v>
      </c>
      <c r="B36" s="192"/>
      <c r="C36" s="193"/>
      <c r="D36" s="191" t="s">
        <v>27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3"/>
      <c r="R36" s="204" t="s">
        <v>54</v>
      </c>
      <c r="S36" s="205"/>
      <c r="T36" s="205"/>
      <c r="U36" s="205"/>
      <c r="V36" s="205"/>
      <c r="W36" s="205"/>
      <c r="X36" s="206"/>
      <c r="Y36" s="191" t="s">
        <v>28</v>
      </c>
      <c r="Z36" s="192"/>
      <c r="AA36" s="193"/>
      <c r="AB36" s="191" t="s">
        <v>29</v>
      </c>
      <c r="AC36" s="192"/>
      <c r="AD36" s="193"/>
      <c r="AE36" s="191" t="s">
        <v>30</v>
      </c>
      <c r="AF36" s="192"/>
      <c r="AG36" s="193"/>
      <c r="AH36" s="191" t="s">
        <v>31</v>
      </c>
      <c r="AI36" s="192"/>
      <c r="AJ36" s="193"/>
      <c r="AK36" s="191" t="s">
        <v>32</v>
      </c>
      <c r="AL36" s="192"/>
      <c r="AM36" s="193"/>
      <c r="AN36" s="191" t="s">
        <v>33</v>
      </c>
      <c r="AO36" s="192"/>
      <c r="AP36" s="193"/>
    </row>
    <row r="37" spans="1:45" s="16" customFormat="1" ht="48" thickTop="1" thickBot="1" x14ac:dyDescent="0.75">
      <c r="A37" s="179"/>
      <c r="B37" s="180"/>
      <c r="C37" s="181"/>
      <c r="D37" s="182" t="str">
        <f>'Mapa 32'!AA51</f>
        <v/>
      </c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4"/>
      <c r="R37" s="185" t="str">
        <f>'Mapa 32'!AA52</f>
        <v/>
      </c>
      <c r="S37" s="186"/>
      <c r="T37" s="186"/>
      <c r="U37" s="186"/>
      <c r="V37" s="186"/>
      <c r="W37" s="186"/>
      <c r="X37" s="187"/>
      <c r="Y37" s="188"/>
      <c r="Z37" s="189"/>
      <c r="AA37" s="190"/>
      <c r="AB37" s="188"/>
      <c r="AC37" s="189"/>
      <c r="AD37" s="190"/>
      <c r="AE37" s="188"/>
      <c r="AF37" s="189"/>
      <c r="AG37" s="190"/>
      <c r="AH37" s="188"/>
      <c r="AI37" s="189"/>
      <c r="AJ37" s="190"/>
      <c r="AK37" s="188"/>
      <c r="AL37" s="189"/>
      <c r="AM37" s="190"/>
      <c r="AN37" s="188"/>
      <c r="AO37" s="189"/>
      <c r="AP37" s="190"/>
      <c r="AS37" s="17"/>
    </row>
    <row r="38" spans="1:45" s="16" customFormat="1" ht="48" customHeight="1" thickTop="1" thickBot="1" x14ac:dyDescent="0.75">
      <c r="A38" s="179"/>
      <c r="B38" s="180"/>
      <c r="C38" s="181"/>
      <c r="D38" s="182" t="str">
        <f>'Mapa 32'!AA61</f>
        <v/>
      </c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4"/>
      <c r="R38" s="185" t="str">
        <f>'Mapa 32'!AA62</f>
        <v/>
      </c>
      <c r="S38" s="186"/>
      <c r="T38" s="186"/>
      <c r="U38" s="186"/>
      <c r="V38" s="186"/>
      <c r="W38" s="186"/>
      <c r="X38" s="187"/>
      <c r="Y38" s="188"/>
      <c r="Z38" s="189"/>
      <c r="AA38" s="190"/>
      <c r="AB38" s="188"/>
      <c r="AC38" s="189"/>
      <c r="AD38" s="190"/>
      <c r="AE38" s="188"/>
      <c r="AF38" s="189"/>
      <c r="AG38" s="190"/>
      <c r="AH38" s="188"/>
      <c r="AI38" s="189"/>
      <c r="AJ38" s="190"/>
      <c r="AK38" s="188"/>
      <c r="AL38" s="189"/>
      <c r="AM38" s="190"/>
      <c r="AN38" s="188"/>
      <c r="AO38" s="189"/>
      <c r="AP38" s="190"/>
    </row>
    <row r="39" spans="1:45" s="5" customFormat="1" ht="24" customHeight="1" thickTop="1" x14ac:dyDescent="0.3">
      <c r="R39" s="6"/>
      <c r="S39" s="6"/>
      <c r="T39" s="6"/>
      <c r="U39" s="6"/>
      <c r="V39" s="6"/>
      <c r="W39" s="6"/>
      <c r="X39" s="6"/>
    </row>
    <row r="40" spans="1:45" s="5" customFormat="1" ht="19.5" thickBot="1" x14ac:dyDescent="0.35">
      <c r="A40" s="177" t="s">
        <v>34</v>
      </c>
      <c r="B40" s="177"/>
      <c r="C40" s="177"/>
      <c r="D40" s="177"/>
      <c r="E40" s="177"/>
      <c r="F40" s="18"/>
      <c r="G40" s="18"/>
      <c r="H40" s="8"/>
      <c r="I40" s="8"/>
      <c r="J40" s="8"/>
      <c r="K40" s="8"/>
      <c r="L40" s="8"/>
      <c r="M40" s="8"/>
      <c r="N40" s="8"/>
      <c r="O40" s="8"/>
      <c r="P40" s="8"/>
      <c r="Q40" s="177" t="s">
        <v>35</v>
      </c>
      <c r="R40" s="177"/>
      <c r="S40" s="177"/>
      <c r="T40" s="177"/>
      <c r="U40" s="177"/>
      <c r="V40" s="177"/>
      <c r="W40" s="177"/>
      <c r="X40" s="9"/>
      <c r="Y40" s="18"/>
      <c r="Z40" s="18"/>
      <c r="AA40" s="18"/>
      <c r="AB40" s="8"/>
      <c r="AC40" s="8"/>
      <c r="AD40" s="8"/>
      <c r="AE40" s="8"/>
      <c r="AF40" s="8"/>
      <c r="AG40" s="8"/>
      <c r="AH40" s="8"/>
      <c r="AI40" s="177" t="s">
        <v>36</v>
      </c>
      <c r="AJ40" s="177"/>
      <c r="AK40" s="177"/>
      <c r="AL40" s="178"/>
      <c r="AM40" s="178"/>
      <c r="AN40" s="10" t="s">
        <v>25</v>
      </c>
      <c r="AO40" s="178"/>
      <c r="AP40" s="178"/>
    </row>
    <row r="41" spans="1:45" s="11" customFormat="1" ht="13.5" thickTop="1" x14ac:dyDescent="0.2">
      <c r="R41" s="12"/>
      <c r="S41" s="12"/>
      <c r="T41" s="12"/>
      <c r="U41" s="12"/>
      <c r="V41" s="12"/>
      <c r="W41" s="12"/>
      <c r="X41" s="12"/>
    </row>
    <row r="42" spans="1:45" s="11" customFormat="1" ht="12.75" x14ac:dyDescent="0.2">
      <c r="R42" s="12"/>
      <c r="S42" s="12"/>
      <c r="T42" s="12"/>
      <c r="U42" s="12"/>
      <c r="V42" s="12"/>
      <c r="W42" s="12"/>
      <c r="X42" s="12"/>
    </row>
    <row r="43" spans="1:45" s="13" customFormat="1" ht="36" x14ac:dyDescent="0.55000000000000004">
      <c r="A43" s="213" t="str">
        <f>BoletinsM2!A43</f>
        <v>Campeonato Nacional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</row>
    <row r="44" spans="1:45" s="14" customFormat="1" ht="26.25" x14ac:dyDescent="0.4">
      <c r="A44" s="208" t="s">
        <v>18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</row>
    <row r="45" spans="1:45" s="5" customFormat="1" ht="19.5" thickBot="1" x14ac:dyDescent="0.35">
      <c r="A45" s="209" t="str">
        <f>CONCATENATE(SORTEIO!B12," ",SORTEIO!B14)</f>
        <v>Infantil A Feminino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R45" s="6"/>
      <c r="S45" s="6"/>
      <c r="T45" s="6"/>
      <c r="U45" s="6"/>
      <c r="V45" s="6"/>
      <c r="W45" s="6"/>
      <c r="X45" s="6"/>
    </row>
    <row r="46" spans="1:45" s="14" customFormat="1" ht="27.75" thickTop="1" thickBot="1" x14ac:dyDescent="0.45">
      <c r="A46" s="210" t="s">
        <v>19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2"/>
    </row>
    <row r="47" spans="1:45" s="5" customFormat="1" ht="20.25" thickTop="1" thickBot="1" x14ac:dyDescent="0.35">
      <c r="A47" s="191" t="s">
        <v>20</v>
      </c>
      <c r="B47" s="192"/>
      <c r="C47" s="192"/>
      <c r="D47" s="192"/>
      <c r="E47" s="192"/>
      <c r="F47" s="192"/>
      <c r="G47" s="193"/>
      <c r="H47" s="191" t="s">
        <v>21</v>
      </c>
      <c r="I47" s="192"/>
      <c r="J47" s="192"/>
      <c r="K47" s="192"/>
      <c r="L47" s="192"/>
      <c r="M47" s="192"/>
      <c r="N47" s="193"/>
      <c r="O47" s="191" t="s">
        <v>22</v>
      </c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3"/>
      <c r="AC47" s="191" t="s">
        <v>23</v>
      </c>
      <c r="AD47" s="192"/>
      <c r="AE47" s="192"/>
      <c r="AF47" s="192"/>
      <c r="AG47" s="192"/>
      <c r="AH47" s="192"/>
      <c r="AI47" s="193"/>
      <c r="AJ47" s="191" t="s">
        <v>24</v>
      </c>
      <c r="AK47" s="192"/>
      <c r="AL47" s="192"/>
      <c r="AM47" s="192"/>
      <c r="AN47" s="192"/>
      <c r="AO47" s="192"/>
      <c r="AP47" s="193"/>
    </row>
    <row r="48" spans="1:45" s="15" customFormat="1" ht="63" thickTop="1" thickBot="1" x14ac:dyDescent="0.95">
      <c r="A48" s="194">
        <v>36</v>
      </c>
      <c r="B48" s="195"/>
      <c r="C48" s="195"/>
      <c r="D48" s="195"/>
      <c r="E48" s="195"/>
      <c r="F48" s="195"/>
      <c r="G48" s="196"/>
      <c r="H48" s="197" t="s">
        <v>57</v>
      </c>
      <c r="I48" s="198"/>
      <c r="J48" s="198"/>
      <c r="K48" s="198"/>
      <c r="L48" s="198"/>
      <c r="M48" s="198"/>
      <c r="N48" s="199"/>
      <c r="O48" s="200"/>
      <c r="P48" s="195"/>
      <c r="Q48" s="195"/>
      <c r="R48" s="195"/>
      <c r="S48" s="195"/>
      <c r="T48" s="195"/>
      <c r="U48" s="195"/>
      <c r="V48" s="195"/>
      <c r="W48" s="195"/>
      <c r="X48" s="7" t="s">
        <v>25</v>
      </c>
      <c r="Y48" s="195"/>
      <c r="Z48" s="195"/>
      <c r="AA48" s="195"/>
      <c r="AB48" s="196"/>
      <c r="AC48" s="201"/>
      <c r="AD48" s="202"/>
      <c r="AE48" s="202"/>
      <c r="AF48" s="202"/>
      <c r="AG48" s="202"/>
      <c r="AH48" s="202"/>
      <c r="AI48" s="203"/>
      <c r="AJ48" s="201"/>
      <c r="AK48" s="202"/>
      <c r="AL48" s="202"/>
      <c r="AM48" s="202"/>
      <c r="AN48" s="202"/>
      <c r="AO48" s="202"/>
      <c r="AP48" s="203"/>
      <c r="AS48" s="5"/>
    </row>
    <row r="49" spans="1:45" s="5" customFormat="1" ht="20.25" thickTop="1" thickBot="1" x14ac:dyDescent="0.35">
      <c r="R49" s="6"/>
      <c r="S49" s="6"/>
      <c r="T49" s="6"/>
      <c r="U49" s="6"/>
      <c r="V49" s="6"/>
      <c r="W49" s="6"/>
      <c r="X49" s="6"/>
    </row>
    <row r="50" spans="1:45" s="5" customFormat="1" ht="20.25" thickTop="1" thickBot="1" x14ac:dyDescent="0.35">
      <c r="A50" s="191" t="s">
        <v>26</v>
      </c>
      <c r="B50" s="192"/>
      <c r="C50" s="193"/>
      <c r="D50" s="191" t="s">
        <v>27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3"/>
      <c r="R50" s="204" t="s">
        <v>54</v>
      </c>
      <c r="S50" s="205"/>
      <c r="T50" s="205"/>
      <c r="U50" s="205"/>
      <c r="V50" s="205"/>
      <c r="W50" s="205"/>
      <c r="X50" s="206"/>
      <c r="Y50" s="191" t="s">
        <v>28</v>
      </c>
      <c r="Z50" s="192"/>
      <c r="AA50" s="193"/>
      <c r="AB50" s="191" t="s">
        <v>29</v>
      </c>
      <c r="AC50" s="192"/>
      <c r="AD50" s="193"/>
      <c r="AE50" s="191" t="s">
        <v>30</v>
      </c>
      <c r="AF50" s="192"/>
      <c r="AG50" s="193"/>
      <c r="AH50" s="191" t="s">
        <v>31</v>
      </c>
      <c r="AI50" s="192"/>
      <c r="AJ50" s="193"/>
      <c r="AK50" s="191" t="s">
        <v>32</v>
      </c>
      <c r="AL50" s="192"/>
      <c r="AM50" s="193"/>
      <c r="AN50" s="191" t="s">
        <v>33</v>
      </c>
      <c r="AO50" s="192"/>
      <c r="AP50" s="193"/>
    </row>
    <row r="51" spans="1:45" s="16" customFormat="1" ht="48" thickTop="1" thickBot="1" x14ac:dyDescent="0.75">
      <c r="A51" s="179"/>
      <c r="B51" s="180"/>
      <c r="C51" s="181"/>
      <c r="D51" s="182" t="str">
        <f>'Mapa 32'!AA71</f>
        <v/>
      </c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4"/>
      <c r="R51" s="185" t="str">
        <f>'Mapa 32'!AA72</f>
        <v/>
      </c>
      <c r="S51" s="186"/>
      <c r="T51" s="186"/>
      <c r="U51" s="186"/>
      <c r="V51" s="186"/>
      <c r="W51" s="186"/>
      <c r="X51" s="187"/>
      <c r="Y51" s="188"/>
      <c r="Z51" s="189"/>
      <c r="AA51" s="190"/>
      <c r="AB51" s="188"/>
      <c r="AC51" s="189"/>
      <c r="AD51" s="190"/>
      <c r="AE51" s="188"/>
      <c r="AF51" s="189"/>
      <c r="AG51" s="190"/>
      <c r="AH51" s="188"/>
      <c r="AI51" s="189"/>
      <c r="AJ51" s="190"/>
      <c r="AK51" s="188"/>
      <c r="AL51" s="189"/>
      <c r="AM51" s="190"/>
      <c r="AN51" s="188"/>
      <c r="AO51" s="189"/>
      <c r="AP51" s="190"/>
      <c r="AS51" s="17"/>
    </row>
    <row r="52" spans="1:45" s="16" customFormat="1" ht="48" customHeight="1" thickTop="1" thickBot="1" x14ac:dyDescent="0.75">
      <c r="A52" s="179"/>
      <c r="B52" s="180"/>
      <c r="C52" s="181"/>
      <c r="D52" s="182" t="str">
        <f>'Mapa 32'!AA81</f>
        <v/>
      </c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4"/>
      <c r="R52" s="185" t="str">
        <f>'Mapa 32'!AA82</f>
        <v/>
      </c>
      <c r="S52" s="186"/>
      <c r="T52" s="186"/>
      <c r="U52" s="186"/>
      <c r="V52" s="186"/>
      <c r="W52" s="186"/>
      <c r="X52" s="187"/>
      <c r="Y52" s="188"/>
      <c r="Z52" s="189"/>
      <c r="AA52" s="190"/>
      <c r="AB52" s="188"/>
      <c r="AC52" s="189"/>
      <c r="AD52" s="190"/>
      <c r="AE52" s="188"/>
      <c r="AF52" s="189"/>
      <c r="AG52" s="190"/>
      <c r="AH52" s="188"/>
      <c r="AI52" s="189"/>
      <c r="AJ52" s="190"/>
      <c r="AK52" s="188"/>
      <c r="AL52" s="189"/>
      <c r="AM52" s="190"/>
      <c r="AN52" s="188"/>
      <c r="AO52" s="189"/>
      <c r="AP52" s="190"/>
    </row>
    <row r="53" spans="1:45" s="5" customFormat="1" ht="24" customHeight="1" thickTop="1" x14ac:dyDescent="0.3">
      <c r="R53" s="6"/>
      <c r="S53" s="6"/>
      <c r="T53" s="6"/>
      <c r="U53" s="6"/>
      <c r="V53" s="6"/>
      <c r="W53" s="6"/>
      <c r="X53" s="6"/>
    </row>
    <row r="54" spans="1:45" s="5" customFormat="1" ht="19.5" thickBot="1" x14ac:dyDescent="0.35">
      <c r="A54" s="177" t="s">
        <v>34</v>
      </c>
      <c r="B54" s="177"/>
      <c r="C54" s="177"/>
      <c r="D54" s="177"/>
      <c r="E54" s="177"/>
      <c r="F54" s="18"/>
      <c r="G54" s="18"/>
      <c r="H54" s="8"/>
      <c r="I54" s="8"/>
      <c r="J54" s="8"/>
      <c r="K54" s="8"/>
      <c r="L54" s="8"/>
      <c r="M54" s="8"/>
      <c r="N54" s="8"/>
      <c r="O54" s="8"/>
      <c r="P54" s="8"/>
      <c r="Q54" s="177" t="s">
        <v>35</v>
      </c>
      <c r="R54" s="177"/>
      <c r="S54" s="177"/>
      <c r="T54" s="177"/>
      <c r="U54" s="177"/>
      <c r="V54" s="177"/>
      <c r="W54" s="177"/>
      <c r="X54" s="9"/>
      <c r="Y54" s="18"/>
      <c r="Z54" s="18"/>
      <c r="AA54" s="18"/>
      <c r="AB54" s="8"/>
      <c r="AC54" s="8"/>
      <c r="AD54" s="8"/>
      <c r="AE54" s="8"/>
      <c r="AF54" s="8"/>
      <c r="AG54" s="8"/>
      <c r="AH54" s="8"/>
      <c r="AI54" s="177" t="s">
        <v>36</v>
      </c>
      <c r="AJ54" s="177"/>
      <c r="AK54" s="177"/>
      <c r="AL54" s="178"/>
      <c r="AM54" s="178"/>
      <c r="AN54" s="10" t="s">
        <v>25</v>
      </c>
      <c r="AO54" s="178"/>
      <c r="AP54" s="178"/>
    </row>
    <row r="55" spans="1:45" s="11" customFormat="1" ht="13.5" thickTop="1" x14ac:dyDescent="0.2">
      <c r="R55" s="12"/>
      <c r="S55" s="12"/>
      <c r="T55" s="12"/>
      <c r="U55" s="12"/>
      <c r="V55" s="12"/>
      <c r="W55" s="12"/>
      <c r="X55" s="12"/>
    </row>
    <row r="56" spans="1:45" s="11" customFormat="1" ht="12.75" x14ac:dyDescent="0.2">
      <c r="R56" s="12"/>
      <c r="S56" s="12"/>
      <c r="T56" s="12"/>
      <c r="U56" s="12"/>
      <c r="V56" s="12"/>
      <c r="W56" s="12"/>
      <c r="X56" s="12"/>
    </row>
    <row r="57" spans="1:45" s="13" customFormat="1" ht="36" x14ac:dyDescent="0.55000000000000004">
      <c r="A57" s="213" t="str">
        <f>BoletinsM2!A57</f>
        <v>Campeonato Nacional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</row>
    <row r="58" spans="1:45" s="14" customFormat="1" ht="26.25" x14ac:dyDescent="0.4">
      <c r="A58" s="208" t="s">
        <v>18</v>
      </c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</row>
    <row r="59" spans="1:45" s="5" customFormat="1" ht="19.5" thickBot="1" x14ac:dyDescent="0.35">
      <c r="A59" s="209" t="str">
        <f>CONCATENATE(SORTEIO!B12," ",SORTEIO!B14)</f>
        <v>Infantil A Feminino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R59" s="6"/>
      <c r="S59" s="6"/>
      <c r="T59" s="6"/>
      <c r="U59" s="6"/>
      <c r="V59" s="6"/>
      <c r="W59" s="6"/>
      <c r="X59" s="6"/>
    </row>
    <row r="60" spans="1:45" s="14" customFormat="1" ht="27.75" thickTop="1" thickBot="1" x14ac:dyDescent="0.45">
      <c r="A60" s="210" t="s">
        <v>19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2"/>
    </row>
    <row r="61" spans="1:45" s="5" customFormat="1" ht="20.25" thickTop="1" thickBot="1" x14ac:dyDescent="0.35">
      <c r="A61" s="191" t="s">
        <v>20</v>
      </c>
      <c r="B61" s="192"/>
      <c r="C61" s="192"/>
      <c r="D61" s="192"/>
      <c r="E61" s="192"/>
      <c r="F61" s="192"/>
      <c r="G61" s="193"/>
      <c r="H61" s="191" t="s">
        <v>21</v>
      </c>
      <c r="I61" s="192"/>
      <c r="J61" s="192"/>
      <c r="K61" s="192"/>
      <c r="L61" s="192"/>
      <c r="M61" s="192"/>
      <c r="N61" s="193"/>
      <c r="O61" s="191" t="s">
        <v>22</v>
      </c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3"/>
      <c r="AC61" s="191" t="s">
        <v>23</v>
      </c>
      <c r="AD61" s="192"/>
      <c r="AE61" s="192"/>
      <c r="AF61" s="192"/>
      <c r="AG61" s="192"/>
      <c r="AH61" s="192"/>
      <c r="AI61" s="193"/>
      <c r="AJ61" s="191" t="s">
        <v>24</v>
      </c>
      <c r="AK61" s="192"/>
      <c r="AL61" s="192"/>
      <c r="AM61" s="192"/>
      <c r="AN61" s="192"/>
      <c r="AO61" s="192"/>
      <c r="AP61" s="193"/>
    </row>
    <row r="62" spans="1:45" s="15" customFormat="1" ht="63" thickTop="1" thickBot="1" x14ac:dyDescent="0.95">
      <c r="A62" s="194">
        <v>37</v>
      </c>
      <c r="B62" s="195"/>
      <c r="C62" s="195"/>
      <c r="D62" s="195"/>
      <c r="E62" s="195"/>
      <c r="F62" s="195"/>
      <c r="G62" s="196"/>
      <c r="H62" s="197" t="s">
        <v>70</v>
      </c>
      <c r="I62" s="198"/>
      <c r="J62" s="198"/>
      <c r="K62" s="198"/>
      <c r="L62" s="198"/>
      <c r="M62" s="198"/>
      <c r="N62" s="199"/>
      <c r="O62" s="200"/>
      <c r="P62" s="195"/>
      <c r="Q62" s="195"/>
      <c r="R62" s="195"/>
      <c r="S62" s="195"/>
      <c r="T62" s="195"/>
      <c r="U62" s="195"/>
      <c r="V62" s="195"/>
      <c r="W62" s="195"/>
      <c r="X62" s="7" t="s">
        <v>25</v>
      </c>
      <c r="Y62" s="195"/>
      <c r="Z62" s="195"/>
      <c r="AA62" s="195"/>
      <c r="AB62" s="196"/>
      <c r="AC62" s="201"/>
      <c r="AD62" s="202"/>
      <c r="AE62" s="202"/>
      <c r="AF62" s="202"/>
      <c r="AG62" s="202"/>
      <c r="AH62" s="202"/>
      <c r="AI62" s="203"/>
      <c r="AJ62" s="201"/>
      <c r="AK62" s="202"/>
      <c r="AL62" s="202"/>
      <c r="AM62" s="202"/>
      <c r="AN62" s="202"/>
      <c r="AO62" s="202"/>
      <c r="AP62" s="203"/>
      <c r="AS62" s="5"/>
    </row>
    <row r="63" spans="1:45" s="5" customFormat="1" ht="20.25" thickTop="1" thickBot="1" x14ac:dyDescent="0.35">
      <c r="R63" s="6"/>
      <c r="S63" s="6"/>
      <c r="T63" s="6"/>
      <c r="U63" s="6"/>
      <c r="V63" s="6"/>
      <c r="W63" s="6"/>
      <c r="X63" s="6"/>
    </row>
    <row r="64" spans="1:45" s="5" customFormat="1" ht="20.25" thickTop="1" thickBot="1" x14ac:dyDescent="0.35">
      <c r="A64" s="191" t="s">
        <v>26</v>
      </c>
      <c r="B64" s="192"/>
      <c r="C64" s="193"/>
      <c r="D64" s="191" t="s">
        <v>27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3"/>
      <c r="R64" s="204" t="s">
        <v>54</v>
      </c>
      <c r="S64" s="205"/>
      <c r="T64" s="205"/>
      <c r="U64" s="205"/>
      <c r="V64" s="205"/>
      <c r="W64" s="205"/>
      <c r="X64" s="206"/>
      <c r="Y64" s="191" t="s">
        <v>28</v>
      </c>
      <c r="Z64" s="192"/>
      <c r="AA64" s="193"/>
      <c r="AB64" s="191" t="s">
        <v>29</v>
      </c>
      <c r="AC64" s="192"/>
      <c r="AD64" s="193"/>
      <c r="AE64" s="191" t="s">
        <v>30</v>
      </c>
      <c r="AF64" s="192"/>
      <c r="AG64" s="193"/>
      <c r="AH64" s="191" t="s">
        <v>31</v>
      </c>
      <c r="AI64" s="192"/>
      <c r="AJ64" s="193"/>
      <c r="AK64" s="191" t="s">
        <v>32</v>
      </c>
      <c r="AL64" s="192"/>
      <c r="AM64" s="193"/>
      <c r="AN64" s="191" t="s">
        <v>33</v>
      </c>
      <c r="AO64" s="192"/>
      <c r="AP64" s="193"/>
    </row>
    <row r="65" spans="1:45" s="16" customFormat="1" ht="48" thickTop="1" thickBot="1" x14ac:dyDescent="0.75">
      <c r="A65" s="179"/>
      <c r="B65" s="180"/>
      <c r="C65" s="181"/>
      <c r="D65" s="182" t="str">
        <f>'Mapa 32'!P11</f>
        <v/>
      </c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4"/>
      <c r="R65" s="185" t="str">
        <f>'Mapa 32'!P12</f>
        <v/>
      </c>
      <c r="S65" s="186"/>
      <c r="T65" s="186"/>
      <c r="U65" s="186"/>
      <c r="V65" s="186"/>
      <c r="W65" s="186"/>
      <c r="X65" s="187"/>
      <c r="Y65" s="188"/>
      <c r="Z65" s="189"/>
      <c r="AA65" s="190"/>
      <c r="AB65" s="188"/>
      <c r="AC65" s="189"/>
      <c r="AD65" s="190"/>
      <c r="AE65" s="188"/>
      <c r="AF65" s="189"/>
      <c r="AG65" s="190"/>
      <c r="AH65" s="188"/>
      <c r="AI65" s="189"/>
      <c r="AJ65" s="190"/>
      <c r="AK65" s="188"/>
      <c r="AL65" s="189"/>
      <c r="AM65" s="190"/>
      <c r="AN65" s="188"/>
      <c r="AO65" s="189"/>
      <c r="AP65" s="190"/>
      <c r="AS65" s="17"/>
    </row>
    <row r="66" spans="1:45" s="16" customFormat="1" ht="48" customHeight="1" thickTop="1" thickBot="1" x14ac:dyDescent="0.75">
      <c r="A66" s="179"/>
      <c r="B66" s="180"/>
      <c r="C66" s="181"/>
      <c r="D66" s="182" t="str">
        <f>'Mapa 32'!P16</f>
        <v/>
      </c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4"/>
      <c r="R66" s="185" t="str">
        <f>'Mapa 32'!P17</f>
        <v/>
      </c>
      <c r="S66" s="186"/>
      <c r="T66" s="186"/>
      <c r="U66" s="186"/>
      <c r="V66" s="186"/>
      <c r="W66" s="186"/>
      <c r="X66" s="187"/>
      <c r="Y66" s="188"/>
      <c r="Z66" s="189"/>
      <c r="AA66" s="190"/>
      <c r="AB66" s="188"/>
      <c r="AC66" s="189"/>
      <c r="AD66" s="190"/>
      <c r="AE66" s="188"/>
      <c r="AF66" s="189"/>
      <c r="AG66" s="190"/>
      <c r="AH66" s="188"/>
      <c r="AI66" s="189"/>
      <c r="AJ66" s="190"/>
      <c r="AK66" s="188"/>
      <c r="AL66" s="189"/>
      <c r="AM66" s="190"/>
      <c r="AN66" s="188"/>
      <c r="AO66" s="189"/>
      <c r="AP66" s="190"/>
    </row>
    <row r="67" spans="1:45" s="5" customFormat="1" ht="24" customHeight="1" thickTop="1" x14ac:dyDescent="0.3">
      <c r="R67" s="6"/>
      <c r="S67" s="6"/>
      <c r="T67" s="6"/>
      <c r="U67" s="6"/>
      <c r="V67" s="6"/>
      <c r="W67" s="6"/>
      <c r="X67" s="6"/>
    </row>
    <row r="68" spans="1:45" s="5" customFormat="1" ht="19.5" thickBot="1" x14ac:dyDescent="0.35">
      <c r="A68" s="177" t="s">
        <v>34</v>
      </c>
      <c r="B68" s="177"/>
      <c r="C68" s="177"/>
      <c r="D68" s="177"/>
      <c r="E68" s="177"/>
      <c r="F68" s="31"/>
      <c r="G68" s="31"/>
      <c r="H68" s="8"/>
      <c r="I68" s="8"/>
      <c r="J68" s="8"/>
      <c r="K68" s="8"/>
      <c r="L68" s="8"/>
      <c r="M68" s="8"/>
      <c r="N68" s="8"/>
      <c r="O68" s="8"/>
      <c r="P68" s="8"/>
      <c r="Q68" s="177" t="s">
        <v>35</v>
      </c>
      <c r="R68" s="177"/>
      <c r="S68" s="177"/>
      <c r="T68" s="177"/>
      <c r="U68" s="177"/>
      <c r="V68" s="177"/>
      <c r="W68" s="177"/>
      <c r="X68" s="9"/>
      <c r="Y68" s="31"/>
      <c r="Z68" s="31"/>
      <c r="AA68" s="31"/>
      <c r="AB68" s="8"/>
      <c r="AC68" s="8"/>
      <c r="AD68" s="8"/>
      <c r="AE68" s="8"/>
      <c r="AF68" s="8"/>
      <c r="AG68" s="8"/>
      <c r="AH68" s="8"/>
      <c r="AI68" s="177" t="s">
        <v>36</v>
      </c>
      <c r="AJ68" s="177"/>
      <c r="AK68" s="177"/>
      <c r="AL68" s="178"/>
      <c r="AM68" s="178"/>
      <c r="AN68" s="10" t="s">
        <v>25</v>
      </c>
      <c r="AO68" s="178"/>
      <c r="AP68" s="178"/>
    </row>
    <row r="69" spans="1:45" s="11" customFormat="1" ht="13.5" thickTop="1" x14ac:dyDescent="0.2">
      <c r="R69" s="12"/>
      <c r="S69" s="12"/>
      <c r="T69" s="12"/>
      <c r="U69" s="12"/>
      <c r="V69" s="12"/>
      <c r="W69" s="12"/>
      <c r="X69" s="12"/>
    </row>
    <row r="70" spans="1:45" s="11" customFormat="1" ht="12.75" x14ac:dyDescent="0.2">
      <c r="R70" s="12"/>
      <c r="S70" s="12"/>
      <c r="T70" s="12"/>
      <c r="U70" s="12"/>
      <c r="V70" s="12"/>
      <c r="W70" s="12"/>
      <c r="X70" s="12"/>
    </row>
    <row r="71" spans="1:45" s="13" customFormat="1" ht="36" x14ac:dyDescent="0.55000000000000004">
      <c r="A71" s="214" t="str">
        <f>A57</f>
        <v>Campeonato Nacional</v>
      </c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</row>
    <row r="72" spans="1:45" s="14" customFormat="1" ht="26.25" x14ac:dyDescent="0.4">
      <c r="A72" s="208" t="s">
        <v>18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</row>
    <row r="73" spans="1:45" s="5" customFormat="1" ht="19.5" thickBot="1" x14ac:dyDescent="0.35">
      <c r="A73" s="209" t="str">
        <f>CONCATENATE(SORTEIO!B12," ",SORTEIO!B14)</f>
        <v>Infantil A Feminino</v>
      </c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R73" s="6"/>
      <c r="S73" s="6"/>
      <c r="T73" s="6"/>
      <c r="U73" s="6"/>
      <c r="V73" s="6"/>
      <c r="W73" s="6"/>
      <c r="X73" s="6"/>
    </row>
    <row r="74" spans="1:45" s="14" customFormat="1" ht="27.75" thickTop="1" thickBot="1" x14ac:dyDescent="0.45">
      <c r="A74" s="210" t="s">
        <v>19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2"/>
    </row>
    <row r="75" spans="1:45" s="5" customFormat="1" ht="20.25" thickTop="1" thickBot="1" x14ac:dyDescent="0.35">
      <c r="A75" s="191" t="s">
        <v>20</v>
      </c>
      <c r="B75" s="192"/>
      <c r="C75" s="192"/>
      <c r="D75" s="192"/>
      <c r="E75" s="192"/>
      <c r="F75" s="192"/>
      <c r="G75" s="193"/>
      <c r="H75" s="191" t="s">
        <v>21</v>
      </c>
      <c r="I75" s="192"/>
      <c r="J75" s="192"/>
      <c r="K75" s="192"/>
      <c r="L75" s="192"/>
      <c r="M75" s="192"/>
      <c r="N75" s="193"/>
      <c r="O75" s="191" t="s">
        <v>22</v>
      </c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3"/>
      <c r="AC75" s="191" t="s">
        <v>23</v>
      </c>
      <c r="AD75" s="192"/>
      <c r="AE75" s="192"/>
      <c r="AF75" s="192"/>
      <c r="AG75" s="192"/>
      <c r="AH75" s="192"/>
      <c r="AI75" s="193"/>
      <c r="AJ75" s="191" t="s">
        <v>24</v>
      </c>
      <c r="AK75" s="192"/>
      <c r="AL75" s="192"/>
      <c r="AM75" s="192"/>
      <c r="AN75" s="192"/>
      <c r="AO75" s="192"/>
      <c r="AP75" s="193"/>
    </row>
    <row r="76" spans="1:45" s="15" customFormat="1" ht="63" thickTop="1" thickBot="1" x14ac:dyDescent="0.95">
      <c r="A76" s="194">
        <v>38</v>
      </c>
      <c r="B76" s="195"/>
      <c r="C76" s="195"/>
      <c r="D76" s="195"/>
      <c r="E76" s="195"/>
      <c r="F76" s="195"/>
      <c r="G76" s="196"/>
      <c r="H76" s="197" t="s">
        <v>70</v>
      </c>
      <c r="I76" s="198"/>
      <c r="J76" s="198"/>
      <c r="K76" s="198"/>
      <c r="L76" s="198"/>
      <c r="M76" s="198"/>
      <c r="N76" s="199"/>
      <c r="O76" s="200"/>
      <c r="P76" s="195"/>
      <c r="Q76" s="195"/>
      <c r="R76" s="195"/>
      <c r="S76" s="195"/>
      <c r="T76" s="195"/>
      <c r="U76" s="195"/>
      <c r="V76" s="195"/>
      <c r="W76" s="195"/>
      <c r="X76" s="7" t="s">
        <v>25</v>
      </c>
      <c r="Y76" s="195"/>
      <c r="Z76" s="195"/>
      <c r="AA76" s="195"/>
      <c r="AB76" s="196"/>
      <c r="AC76" s="201"/>
      <c r="AD76" s="202"/>
      <c r="AE76" s="202"/>
      <c r="AF76" s="202"/>
      <c r="AG76" s="202"/>
      <c r="AH76" s="202"/>
      <c r="AI76" s="203"/>
      <c r="AJ76" s="201"/>
      <c r="AK76" s="202"/>
      <c r="AL76" s="202"/>
      <c r="AM76" s="202"/>
      <c r="AN76" s="202"/>
      <c r="AO76" s="202"/>
      <c r="AP76" s="203"/>
      <c r="AS76" s="5"/>
    </row>
    <row r="77" spans="1:45" s="5" customFormat="1" ht="20.25" thickTop="1" thickBot="1" x14ac:dyDescent="0.35">
      <c r="R77" s="6"/>
      <c r="S77" s="6"/>
      <c r="T77" s="6"/>
      <c r="U77" s="6"/>
      <c r="V77" s="6"/>
      <c r="W77" s="6"/>
      <c r="X77" s="6"/>
    </row>
    <row r="78" spans="1:45" s="5" customFormat="1" ht="20.25" thickTop="1" thickBot="1" x14ac:dyDescent="0.35">
      <c r="A78" s="191" t="s">
        <v>26</v>
      </c>
      <c r="B78" s="192"/>
      <c r="C78" s="193"/>
      <c r="D78" s="191" t="s">
        <v>27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3"/>
      <c r="R78" s="204" t="s">
        <v>54</v>
      </c>
      <c r="S78" s="205"/>
      <c r="T78" s="205"/>
      <c r="U78" s="205"/>
      <c r="V78" s="205"/>
      <c r="W78" s="205"/>
      <c r="X78" s="206"/>
      <c r="Y78" s="191" t="s">
        <v>28</v>
      </c>
      <c r="Z78" s="192"/>
      <c r="AA78" s="193"/>
      <c r="AB78" s="191" t="s">
        <v>29</v>
      </c>
      <c r="AC78" s="192"/>
      <c r="AD78" s="193"/>
      <c r="AE78" s="191" t="s">
        <v>30</v>
      </c>
      <c r="AF78" s="192"/>
      <c r="AG78" s="193"/>
      <c r="AH78" s="191" t="s">
        <v>31</v>
      </c>
      <c r="AI78" s="192"/>
      <c r="AJ78" s="193"/>
      <c r="AK78" s="191" t="s">
        <v>32</v>
      </c>
      <c r="AL78" s="192"/>
      <c r="AM78" s="193"/>
      <c r="AN78" s="191" t="s">
        <v>33</v>
      </c>
      <c r="AO78" s="192"/>
      <c r="AP78" s="193"/>
    </row>
    <row r="79" spans="1:45" s="16" customFormat="1" ht="48" thickTop="1" thickBot="1" x14ac:dyDescent="0.75">
      <c r="A79" s="179"/>
      <c r="B79" s="180"/>
      <c r="C79" s="181"/>
      <c r="D79" s="182" t="str">
        <f>'Mapa 32'!P21</f>
        <v/>
      </c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4"/>
      <c r="R79" s="185" t="str">
        <f>'Mapa 32'!P22</f>
        <v/>
      </c>
      <c r="S79" s="186"/>
      <c r="T79" s="186"/>
      <c r="U79" s="186"/>
      <c r="V79" s="186"/>
      <c r="W79" s="186"/>
      <c r="X79" s="187"/>
      <c r="Y79" s="188"/>
      <c r="Z79" s="189"/>
      <c r="AA79" s="190"/>
      <c r="AB79" s="188"/>
      <c r="AC79" s="189"/>
      <c r="AD79" s="190"/>
      <c r="AE79" s="188"/>
      <c r="AF79" s="189"/>
      <c r="AG79" s="190"/>
      <c r="AH79" s="188"/>
      <c r="AI79" s="189"/>
      <c r="AJ79" s="190"/>
      <c r="AK79" s="188"/>
      <c r="AL79" s="189"/>
      <c r="AM79" s="190"/>
      <c r="AN79" s="188"/>
      <c r="AO79" s="189"/>
      <c r="AP79" s="190"/>
      <c r="AS79" s="17"/>
    </row>
    <row r="80" spans="1:45" s="16" customFormat="1" ht="48" customHeight="1" thickTop="1" thickBot="1" x14ac:dyDescent="0.75">
      <c r="A80" s="179"/>
      <c r="B80" s="180"/>
      <c r="C80" s="181"/>
      <c r="D80" s="182" t="str">
        <f>'Mapa 32'!P26</f>
        <v/>
      </c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4"/>
      <c r="R80" s="185" t="str">
        <f>'Mapa 32'!P27</f>
        <v/>
      </c>
      <c r="S80" s="186"/>
      <c r="T80" s="186"/>
      <c r="U80" s="186"/>
      <c r="V80" s="186"/>
      <c r="W80" s="186"/>
      <c r="X80" s="187"/>
      <c r="Y80" s="188"/>
      <c r="Z80" s="189"/>
      <c r="AA80" s="190"/>
      <c r="AB80" s="188"/>
      <c r="AC80" s="189"/>
      <c r="AD80" s="190"/>
      <c r="AE80" s="188"/>
      <c r="AF80" s="189"/>
      <c r="AG80" s="190"/>
      <c r="AH80" s="188"/>
      <c r="AI80" s="189"/>
      <c r="AJ80" s="190"/>
      <c r="AK80" s="188"/>
      <c r="AL80" s="189"/>
      <c r="AM80" s="190"/>
      <c r="AN80" s="188"/>
      <c r="AO80" s="189"/>
      <c r="AP80" s="190"/>
    </row>
    <row r="81" spans="1:42" s="5" customFormat="1" ht="24" customHeight="1" thickTop="1" x14ac:dyDescent="0.3">
      <c r="R81" s="6"/>
      <c r="S81" s="6"/>
      <c r="T81" s="6"/>
      <c r="U81" s="6"/>
      <c r="V81" s="6"/>
      <c r="W81" s="6"/>
      <c r="X81" s="6"/>
    </row>
    <row r="82" spans="1:42" s="5" customFormat="1" ht="19.5" thickBot="1" x14ac:dyDescent="0.35">
      <c r="A82" s="177" t="s">
        <v>34</v>
      </c>
      <c r="B82" s="177"/>
      <c r="C82" s="177"/>
      <c r="D82" s="177"/>
      <c r="E82" s="177"/>
      <c r="F82" s="31"/>
      <c r="G82" s="31"/>
      <c r="H82" s="8"/>
      <c r="I82" s="8"/>
      <c r="J82" s="8"/>
      <c r="K82" s="8"/>
      <c r="L82" s="8"/>
      <c r="M82" s="8"/>
      <c r="N82" s="8"/>
      <c r="O82" s="8"/>
      <c r="P82" s="8"/>
      <c r="Q82" s="177" t="s">
        <v>35</v>
      </c>
      <c r="R82" s="177"/>
      <c r="S82" s="177"/>
      <c r="T82" s="177"/>
      <c r="U82" s="177"/>
      <c r="V82" s="177"/>
      <c r="W82" s="177"/>
      <c r="X82" s="9"/>
      <c r="Y82" s="31"/>
      <c r="Z82" s="31"/>
      <c r="AA82" s="31"/>
      <c r="AB82" s="8"/>
      <c r="AC82" s="8"/>
      <c r="AD82" s="8"/>
      <c r="AE82" s="8"/>
      <c r="AF82" s="8"/>
      <c r="AG82" s="8"/>
      <c r="AH82" s="8"/>
      <c r="AI82" s="177" t="s">
        <v>36</v>
      </c>
      <c r="AJ82" s="177"/>
      <c r="AK82" s="177"/>
      <c r="AL82" s="178"/>
      <c r="AM82" s="178"/>
      <c r="AN82" s="10" t="s">
        <v>25</v>
      </c>
      <c r="AO82" s="178"/>
      <c r="AP82" s="178"/>
    </row>
    <row r="83" spans="1:42" s="11" customFormat="1" ht="13.5" thickTop="1" x14ac:dyDescent="0.2">
      <c r="R83" s="12"/>
      <c r="S83" s="12"/>
      <c r="T83" s="12"/>
      <c r="U83" s="12"/>
      <c r="V83" s="12"/>
      <c r="W83" s="12"/>
      <c r="X83" s="12"/>
    </row>
    <row r="84" spans="1:42" s="11" customFormat="1" ht="36" x14ac:dyDescent="0.55000000000000004">
      <c r="A84" s="214" t="str">
        <f>A71</f>
        <v>Campeonato Nacional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</row>
    <row r="85" spans="1:42" ht="26.25" x14ac:dyDescent="0.4">
      <c r="A85" s="208" t="s">
        <v>18</v>
      </c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</row>
    <row r="86" spans="1:42" ht="19.5" thickBot="1" x14ac:dyDescent="0.35">
      <c r="A86" s="209" t="str">
        <f>CONCATENATE(SORTEIO!B95," ",SORTEIO!B97)</f>
        <v xml:space="preserve"> </v>
      </c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5"/>
      <c r="P86" s="5"/>
      <c r="Q86" s="5"/>
      <c r="R86" s="6"/>
      <c r="S86" s="6"/>
      <c r="T86" s="6"/>
      <c r="U86" s="6"/>
      <c r="V86" s="6"/>
      <c r="W86" s="6"/>
      <c r="X86" s="6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ht="27.75" thickTop="1" thickBot="1" x14ac:dyDescent="0.45">
      <c r="A87" s="210" t="s">
        <v>19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2"/>
    </row>
    <row r="88" spans="1:42" ht="20.25" thickTop="1" thickBot="1" x14ac:dyDescent="0.35">
      <c r="A88" s="191" t="s">
        <v>20</v>
      </c>
      <c r="B88" s="192"/>
      <c r="C88" s="192"/>
      <c r="D88" s="192"/>
      <c r="E88" s="192"/>
      <c r="F88" s="192"/>
      <c r="G88" s="193"/>
      <c r="H88" s="191" t="s">
        <v>21</v>
      </c>
      <c r="I88" s="192"/>
      <c r="J88" s="192"/>
      <c r="K88" s="192"/>
      <c r="L88" s="192"/>
      <c r="M88" s="192"/>
      <c r="N88" s="193"/>
      <c r="O88" s="191" t="s">
        <v>22</v>
      </c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3"/>
      <c r="AC88" s="191" t="s">
        <v>23</v>
      </c>
      <c r="AD88" s="192"/>
      <c r="AE88" s="192"/>
      <c r="AF88" s="192"/>
      <c r="AG88" s="192"/>
      <c r="AH88" s="192"/>
      <c r="AI88" s="193"/>
      <c r="AJ88" s="191" t="s">
        <v>24</v>
      </c>
      <c r="AK88" s="192"/>
      <c r="AL88" s="192"/>
      <c r="AM88" s="192"/>
      <c r="AN88" s="192"/>
      <c r="AO88" s="192"/>
      <c r="AP88" s="193"/>
    </row>
    <row r="89" spans="1:42" ht="63" thickTop="1" thickBot="1" x14ac:dyDescent="0.3">
      <c r="A89" s="194">
        <v>39</v>
      </c>
      <c r="B89" s="195"/>
      <c r="C89" s="195"/>
      <c r="D89" s="195"/>
      <c r="E89" s="195"/>
      <c r="F89" s="195"/>
      <c r="G89" s="196"/>
      <c r="H89" s="197" t="s">
        <v>70</v>
      </c>
      <c r="I89" s="198"/>
      <c r="J89" s="198"/>
      <c r="K89" s="198"/>
      <c r="L89" s="198"/>
      <c r="M89" s="198"/>
      <c r="N89" s="199"/>
      <c r="O89" s="200"/>
      <c r="P89" s="195"/>
      <c r="Q89" s="195"/>
      <c r="R89" s="195"/>
      <c r="S89" s="195"/>
      <c r="T89" s="195"/>
      <c r="U89" s="195"/>
      <c r="V89" s="195"/>
      <c r="W89" s="195"/>
      <c r="X89" s="7" t="s">
        <v>25</v>
      </c>
      <c r="Y89" s="195"/>
      <c r="Z89" s="195"/>
      <c r="AA89" s="195"/>
      <c r="AB89" s="196"/>
      <c r="AC89" s="201"/>
      <c r="AD89" s="202"/>
      <c r="AE89" s="202"/>
      <c r="AF89" s="202"/>
      <c r="AG89" s="202"/>
      <c r="AH89" s="202"/>
      <c r="AI89" s="203"/>
      <c r="AJ89" s="201"/>
      <c r="AK89" s="202"/>
      <c r="AL89" s="202"/>
      <c r="AM89" s="202"/>
      <c r="AN89" s="202"/>
      <c r="AO89" s="202"/>
      <c r="AP89" s="203"/>
    </row>
    <row r="90" spans="1:42" ht="20.25" thickTop="1" thickBo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ht="20.25" thickTop="1" thickBot="1" x14ac:dyDescent="0.35">
      <c r="A91" s="191" t="s">
        <v>26</v>
      </c>
      <c r="B91" s="192"/>
      <c r="C91" s="193"/>
      <c r="D91" s="191" t="s">
        <v>27</v>
      </c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3"/>
      <c r="R91" s="204" t="s">
        <v>54</v>
      </c>
      <c r="S91" s="205"/>
      <c r="T91" s="205"/>
      <c r="U91" s="205"/>
      <c r="V91" s="205"/>
      <c r="W91" s="205"/>
      <c r="X91" s="206"/>
      <c r="Y91" s="191" t="s">
        <v>28</v>
      </c>
      <c r="Z91" s="192"/>
      <c r="AA91" s="193"/>
      <c r="AB91" s="191" t="s">
        <v>29</v>
      </c>
      <c r="AC91" s="192"/>
      <c r="AD91" s="193"/>
      <c r="AE91" s="191" t="s">
        <v>30</v>
      </c>
      <c r="AF91" s="192"/>
      <c r="AG91" s="193"/>
      <c r="AH91" s="191" t="s">
        <v>31</v>
      </c>
      <c r="AI91" s="192"/>
      <c r="AJ91" s="193"/>
      <c r="AK91" s="191" t="s">
        <v>32</v>
      </c>
      <c r="AL91" s="192"/>
      <c r="AM91" s="193"/>
      <c r="AN91" s="191" t="s">
        <v>33</v>
      </c>
      <c r="AO91" s="192"/>
      <c r="AP91" s="193"/>
    </row>
    <row r="92" spans="1:42" ht="24.75" thickTop="1" thickBot="1" x14ac:dyDescent="0.4">
      <c r="A92" s="179"/>
      <c r="B92" s="180"/>
      <c r="C92" s="181"/>
      <c r="D92" s="182" t="str">
        <f>'Mapa 32'!P30</f>
        <v/>
      </c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4"/>
      <c r="R92" s="185" t="str">
        <f>'Mapa 32'!P31</f>
        <v/>
      </c>
      <c r="S92" s="186"/>
      <c r="T92" s="186"/>
      <c r="U92" s="186"/>
      <c r="V92" s="186"/>
      <c r="W92" s="186"/>
      <c r="X92" s="187"/>
      <c r="Y92" s="188"/>
      <c r="Z92" s="189"/>
      <c r="AA92" s="190"/>
      <c r="AB92" s="188"/>
      <c r="AC92" s="189"/>
      <c r="AD92" s="190"/>
      <c r="AE92" s="188"/>
      <c r="AF92" s="189"/>
      <c r="AG92" s="190"/>
      <c r="AH92" s="188"/>
      <c r="AI92" s="189"/>
      <c r="AJ92" s="190"/>
      <c r="AK92" s="188"/>
      <c r="AL92" s="189"/>
      <c r="AM92" s="190"/>
      <c r="AN92" s="188"/>
      <c r="AO92" s="189"/>
      <c r="AP92" s="190"/>
    </row>
    <row r="93" spans="1:42" ht="24.75" thickTop="1" thickBot="1" x14ac:dyDescent="0.4">
      <c r="A93" s="179"/>
      <c r="B93" s="180"/>
      <c r="C93" s="181"/>
      <c r="D93" s="182" t="str">
        <f>'Mapa 32'!P35</f>
        <v/>
      </c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4"/>
      <c r="R93" s="185" t="str">
        <f>'Mapa 32'!P36</f>
        <v/>
      </c>
      <c r="S93" s="186"/>
      <c r="T93" s="186"/>
      <c r="U93" s="186"/>
      <c r="V93" s="186"/>
      <c r="W93" s="186"/>
      <c r="X93" s="187"/>
      <c r="Y93" s="188"/>
      <c r="Z93" s="189"/>
      <c r="AA93" s="190"/>
      <c r="AB93" s="188"/>
      <c r="AC93" s="189"/>
      <c r="AD93" s="190"/>
      <c r="AE93" s="188"/>
      <c r="AF93" s="189"/>
      <c r="AG93" s="190"/>
      <c r="AH93" s="188"/>
      <c r="AI93" s="189"/>
      <c r="AJ93" s="190"/>
      <c r="AK93" s="188"/>
      <c r="AL93" s="189"/>
      <c r="AM93" s="190"/>
      <c r="AN93" s="188"/>
      <c r="AO93" s="189"/>
      <c r="AP93" s="190"/>
    </row>
    <row r="94" spans="1:42" ht="19.5" thickTop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6"/>
      <c r="S94" s="6"/>
      <c r="T94" s="6"/>
      <c r="U94" s="6"/>
      <c r="V94" s="6"/>
      <c r="W94" s="6"/>
      <c r="X94" s="6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ht="19.5" thickBot="1" x14ac:dyDescent="0.35">
      <c r="A95" s="177" t="s">
        <v>34</v>
      </c>
      <c r="B95" s="177"/>
      <c r="C95" s="177"/>
      <c r="D95" s="177"/>
      <c r="E95" s="177"/>
      <c r="F95" s="99"/>
      <c r="G95" s="99"/>
      <c r="H95" s="8"/>
      <c r="I95" s="8"/>
      <c r="J95" s="8"/>
      <c r="K95" s="8"/>
      <c r="L95" s="8"/>
      <c r="M95" s="8"/>
      <c r="N95" s="8"/>
      <c r="O95" s="8"/>
      <c r="P95" s="8"/>
      <c r="Q95" s="177" t="s">
        <v>35</v>
      </c>
      <c r="R95" s="177"/>
      <c r="S95" s="177"/>
      <c r="T95" s="177"/>
      <c r="U95" s="177"/>
      <c r="V95" s="177"/>
      <c r="W95" s="177"/>
      <c r="X95" s="9"/>
      <c r="Y95" s="99"/>
      <c r="Z95" s="99"/>
      <c r="AA95" s="99"/>
      <c r="AB95" s="8"/>
      <c r="AC95" s="8"/>
      <c r="AD95" s="8"/>
      <c r="AE95" s="8"/>
      <c r="AF95" s="8"/>
      <c r="AG95" s="8"/>
      <c r="AH95" s="8"/>
      <c r="AI95" s="177" t="s">
        <v>36</v>
      </c>
      <c r="AJ95" s="177"/>
      <c r="AK95" s="177"/>
      <c r="AL95" s="178"/>
      <c r="AM95" s="178"/>
      <c r="AN95" s="10" t="s">
        <v>25</v>
      </c>
      <c r="AO95" s="178"/>
      <c r="AP95" s="178"/>
    </row>
    <row r="96" spans="1:42" ht="15.75" thickTop="1" x14ac:dyDescent="0.25"/>
    <row r="98" spans="1:42" ht="36" x14ac:dyDescent="0.55000000000000004">
      <c r="A98" s="214" t="str">
        <f>A71</f>
        <v>Campeonato Nacional</v>
      </c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</row>
    <row r="99" spans="1:42" ht="26.25" x14ac:dyDescent="0.4">
      <c r="A99" s="208" t="s">
        <v>18</v>
      </c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</row>
    <row r="100" spans="1:42" ht="19.5" thickBot="1" x14ac:dyDescent="0.35">
      <c r="A100" s="209" t="str">
        <f>CONCATENATE(SORTEIO!B95," ",SORTEIO!B97)</f>
        <v xml:space="preserve"> </v>
      </c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5"/>
      <c r="P100" s="5"/>
      <c r="Q100" s="5"/>
      <c r="R100" s="6"/>
      <c r="S100" s="6"/>
      <c r="T100" s="6"/>
      <c r="U100" s="6"/>
      <c r="V100" s="6"/>
      <c r="W100" s="6"/>
      <c r="X100" s="6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ht="27.75" thickTop="1" thickBot="1" x14ac:dyDescent="0.45">
      <c r="A101" s="210" t="s">
        <v>19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2"/>
    </row>
    <row r="102" spans="1:42" ht="20.25" thickTop="1" thickBot="1" x14ac:dyDescent="0.35">
      <c r="A102" s="191" t="s">
        <v>20</v>
      </c>
      <c r="B102" s="192"/>
      <c r="C102" s="192"/>
      <c r="D102" s="192"/>
      <c r="E102" s="192"/>
      <c r="F102" s="192"/>
      <c r="G102" s="193"/>
      <c r="H102" s="191" t="s">
        <v>21</v>
      </c>
      <c r="I102" s="192"/>
      <c r="J102" s="192"/>
      <c r="K102" s="192"/>
      <c r="L102" s="192"/>
      <c r="M102" s="192"/>
      <c r="N102" s="193"/>
      <c r="O102" s="191" t="s">
        <v>22</v>
      </c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3"/>
      <c r="AC102" s="191" t="s">
        <v>23</v>
      </c>
      <c r="AD102" s="192"/>
      <c r="AE102" s="192"/>
      <c r="AF102" s="192"/>
      <c r="AG102" s="192"/>
      <c r="AH102" s="192"/>
      <c r="AI102" s="193"/>
      <c r="AJ102" s="191" t="s">
        <v>24</v>
      </c>
      <c r="AK102" s="192"/>
      <c r="AL102" s="192"/>
      <c r="AM102" s="192"/>
      <c r="AN102" s="192"/>
      <c r="AO102" s="192"/>
      <c r="AP102" s="193"/>
    </row>
    <row r="103" spans="1:42" ht="63" thickTop="1" thickBot="1" x14ac:dyDescent="0.3">
      <c r="A103" s="194">
        <v>40</v>
      </c>
      <c r="B103" s="195"/>
      <c r="C103" s="195"/>
      <c r="D103" s="195"/>
      <c r="E103" s="195"/>
      <c r="F103" s="195"/>
      <c r="G103" s="196"/>
      <c r="H103" s="197" t="s">
        <v>70</v>
      </c>
      <c r="I103" s="198"/>
      <c r="J103" s="198"/>
      <c r="K103" s="198"/>
      <c r="L103" s="198"/>
      <c r="M103" s="198"/>
      <c r="N103" s="199"/>
      <c r="O103" s="200"/>
      <c r="P103" s="195"/>
      <c r="Q103" s="195"/>
      <c r="R103" s="195"/>
      <c r="S103" s="195"/>
      <c r="T103" s="195"/>
      <c r="U103" s="195"/>
      <c r="V103" s="195"/>
      <c r="W103" s="195"/>
      <c r="X103" s="7" t="s">
        <v>25</v>
      </c>
      <c r="Y103" s="195"/>
      <c r="Z103" s="195"/>
      <c r="AA103" s="195"/>
      <c r="AB103" s="196"/>
      <c r="AC103" s="201"/>
      <c r="AD103" s="202"/>
      <c r="AE103" s="202"/>
      <c r="AF103" s="202"/>
      <c r="AG103" s="202"/>
      <c r="AH103" s="202"/>
      <c r="AI103" s="203"/>
      <c r="AJ103" s="201"/>
      <c r="AK103" s="202"/>
      <c r="AL103" s="202"/>
      <c r="AM103" s="202"/>
      <c r="AN103" s="202"/>
      <c r="AO103" s="202"/>
      <c r="AP103" s="203"/>
    </row>
    <row r="104" spans="1:42" ht="20.25" thickTop="1" thickBo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6"/>
      <c r="S104" s="6"/>
      <c r="T104" s="6"/>
      <c r="U104" s="6"/>
      <c r="V104" s="6"/>
      <c r="W104" s="6"/>
      <c r="X104" s="6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ht="20.25" thickTop="1" thickBot="1" x14ac:dyDescent="0.35">
      <c r="A105" s="191" t="s">
        <v>26</v>
      </c>
      <c r="B105" s="192"/>
      <c r="C105" s="193"/>
      <c r="D105" s="191" t="s">
        <v>27</v>
      </c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3"/>
      <c r="R105" s="204" t="s">
        <v>54</v>
      </c>
      <c r="S105" s="205"/>
      <c r="T105" s="205"/>
      <c r="U105" s="205"/>
      <c r="V105" s="205"/>
      <c r="W105" s="205"/>
      <c r="X105" s="206"/>
      <c r="Y105" s="191" t="s">
        <v>28</v>
      </c>
      <c r="Z105" s="192"/>
      <c r="AA105" s="193"/>
      <c r="AB105" s="191" t="s">
        <v>29</v>
      </c>
      <c r="AC105" s="192"/>
      <c r="AD105" s="193"/>
      <c r="AE105" s="191" t="s">
        <v>30</v>
      </c>
      <c r="AF105" s="192"/>
      <c r="AG105" s="193"/>
      <c r="AH105" s="191" t="s">
        <v>31</v>
      </c>
      <c r="AI105" s="192"/>
      <c r="AJ105" s="193"/>
      <c r="AK105" s="191" t="s">
        <v>32</v>
      </c>
      <c r="AL105" s="192"/>
      <c r="AM105" s="193"/>
      <c r="AN105" s="191" t="s">
        <v>33</v>
      </c>
      <c r="AO105" s="192"/>
      <c r="AP105" s="193"/>
    </row>
    <row r="106" spans="1:42" ht="24.75" thickTop="1" thickBot="1" x14ac:dyDescent="0.4">
      <c r="A106" s="179"/>
      <c r="B106" s="180"/>
      <c r="C106" s="181"/>
      <c r="D106" s="182" t="str">
        <f>'Mapa 32'!P40</f>
        <v/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4"/>
      <c r="R106" s="185" t="str">
        <f>'Mapa 32'!P41</f>
        <v/>
      </c>
      <c r="S106" s="186"/>
      <c r="T106" s="186"/>
      <c r="U106" s="186"/>
      <c r="V106" s="186"/>
      <c r="W106" s="186"/>
      <c r="X106" s="187"/>
      <c r="Y106" s="188"/>
      <c r="Z106" s="189"/>
      <c r="AA106" s="190"/>
      <c r="AB106" s="188"/>
      <c r="AC106" s="189"/>
      <c r="AD106" s="190"/>
      <c r="AE106" s="188"/>
      <c r="AF106" s="189"/>
      <c r="AG106" s="190"/>
      <c r="AH106" s="188"/>
      <c r="AI106" s="189"/>
      <c r="AJ106" s="190"/>
      <c r="AK106" s="188"/>
      <c r="AL106" s="189"/>
      <c r="AM106" s="190"/>
      <c r="AN106" s="188"/>
      <c r="AO106" s="189"/>
      <c r="AP106" s="190"/>
    </row>
    <row r="107" spans="1:42" ht="24.75" thickTop="1" thickBot="1" x14ac:dyDescent="0.4">
      <c r="A107" s="179"/>
      <c r="B107" s="180"/>
      <c r="C107" s="181"/>
      <c r="D107" s="182" t="str">
        <f>'Mapa 32'!P45</f>
        <v/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4"/>
      <c r="R107" s="185" t="str">
        <f>'Mapa 32'!P46</f>
        <v/>
      </c>
      <c r="S107" s="186"/>
      <c r="T107" s="186"/>
      <c r="U107" s="186"/>
      <c r="V107" s="186"/>
      <c r="W107" s="186"/>
      <c r="X107" s="187"/>
      <c r="Y107" s="188"/>
      <c r="Z107" s="189"/>
      <c r="AA107" s="190"/>
      <c r="AB107" s="188"/>
      <c r="AC107" s="189"/>
      <c r="AD107" s="190"/>
      <c r="AE107" s="188"/>
      <c r="AF107" s="189"/>
      <c r="AG107" s="190"/>
      <c r="AH107" s="188"/>
      <c r="AI107" s="189"/>
      <c r="AJ107" s="190"/>
      <c r="AK107" s="188"/>
      <c r="AL107" s="189"/>
      <c r="AM107" s="190"/>
      <c r="AN107" s="188"/>
      <c r="AO107" s="189"/>
      <c r="AP107" s="190"/>
    </row>
    <row r="108" spans="1:42" ht="19.5" thickTop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6"/>
      <c r="S108" s="6"/>
      <c r="T108" s="6"/>
      <c r="U108" s="6"/>
      <c r="V108" s="6"/>
      <c r="W108" s="6"/>
      <c r="X108" s="6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ht="19.5" thickBot="1" x14ac:dyDescent="0.35">
      <c r="A109" s="177" t="s">
        <v>34</v>
      </c>
      <c r="B109" s="177"/>
      <c r="C109" s="177"/>
      <c r="D109" s="177"/>
      <c r="E109" s="177"/>
      <c r="F109" s="99"/>
      <c r="G109" s="99"/>
      <c r="H109" s="8"/>
      <c r="I109" s="8"/>
      <c r="J109" s="8"/>
      <c r="K109" s="8"/>
      <c r="L109" s="8"/>
      <c r="M109" s="8"/>
      <c r="N109" s="8"/>
      <c r="O109" s="8"/>
      <c r="P109" s="8"/>
      <c r="Q109" s="177" t="s">
        <v>35</v>
      </c>
      <c r="R109" s="177"/>
      <c r="S109" s="177"/>
      <c r="T109" s="177"/>
      <c r="U109" s="177"/>
      <c r="V109" s="177"/>
      <c r="W109" s="177"/>
      <c r="X109" s="9"/>
      <c r="Y109" s="99"/>
      <c r="Z109" s="99"/>
      <c r="AA109" s="99"/>
      <c r="AB109" s="8"/>
      <c r="AC109" s="8"/>
      <c r="AD109" s="8"/>
      <c r="AE109" s="8"/>
      <c r="AF109" s="8"/>
      <c r="AG109" s="8"/>
      <c r="AH109" s="8"/>
      <c r="AI109" s="177" t="s">
        <v>36</v>
      </c>
      <c r="AJ109" s="177"/>
      <c r="AK109" s="177"/>
      <c r="AL109" s="178"/>
      <c r="AM109" s="178"/>
      <c r="AN109" s="10" t="s">
        <v>25</v>
      </c>
      <c r="AO109" s="178"/>
      <c r="AP109" s="178"/>
    </row>
    <row r="110" spans="1:42" ht="15.75" thickTop="1" x14ac:dyDescent="0.25"/>
    <row r="112" spans="1:42" ht="36" x14ac:dyDescent="0.55000000000000004">
      <c r="A112" s="214" t="str">
        <f>A71</f>
        <v>Campeonato Nacional</v>
      </c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</row>
    <row r="113" spans="1:42" ht="26.25" x14ac:dyDescent="0.4">
      <c r="A113" s="208" t="s">
        <v>18</v>
      </c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</row>
    <row r="114" spans="1:42" ht="19.5" thickBot="1" x14ac:dyDescent="0.35">
      <c r="A114" s="209" t="str">
        <f>CONCATENATE(SORTEIO!B95," ",SORTEIO!B97)</f>
        <v xml:space="preserve"> </v>
      </c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5"/>
      <c r="P114" s="5"/>
      <c r="Q114" s="5"/>
      <c r="R114" s="6"/>
      <c r="S114" s="6"/>
      <c r="T114" s="6"/>
      <c r="U114" s="6"/>
      <c r="V114" s="6"/>
      <c r="W114" s="6"/>
      <c r="X114" s="6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ht="27.75" thickTop="1" thickBot="1" x14ac:dyDescent="0.45">
      <c r="A115" s="210" t="s">
        <v>19</v>
      </c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2"/>
    </row>
    <row r="116" spans="1:42" ht="20.25" thickTop="1" thickBot="1" x14ac:dyDescent="0.35">
      <c r="A116" s="191" t="s">
        <v>20</v>
      </c>
      <c r="B116" s="192"/>
      <c r="C116" s="192"/>
      <c r="D116" s="192"/>
      <c r="E116" s="192"/>
      <c r="F116" s="192"/>
      <c r="G116" s="193"/>
      <c r="H116" s="191" t="s">
        <v>21</v>
      </c>
      <c r="I116" s="192"/>
      <c r="J116" s="192"/>
      <c r="K116" s="192"/>
      <c r="L116" s="192"/>
      <c r="M116" s="192"/>
      <c r="N116" s="193"/>
      <c r="O116" s="191" t="s">
        <v>22</v>
      </c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3"/>
      <c r="AC116" s="191" t="s">
        <v>23</v>
      </c>
      <c r="AD116" s="192"/>
      <c r="AE116" s="192"/>
      <c r="AF116" s="192"/>
      <c r="AG116" s="192"/>
      <c r="AH116" s="192"/>
      <c r="AI116" s="193"/>
      <c r="AJ116" s="191" t="s">
        <v>24</v>
      </c>
      <c r="AK116" s="192"/>
      <c r="AL116" s="192"/>
      <c r="AM116" s="192"/>
      <c r="AN116" s="192"/>
      <c r="AO116" s="192"/>
      <c r="AP116" s="193"/>
    </row>
    <row r="117" spans="1:42" ht="63" thickTop="1" thickBot="1" x14ac:dyDescent="0.3">
      <c r="A117" s="194">
        <v>41</v>
      </c>
      <c r="B117" s="195"/>
      <c r="C117" s="195"/>
      <c r="D117" s="195"/>
      <c r="E117" s="195"/>
      <c r="F117" s="195"/>
      <c r="G117" s="196"/>
      <c r="H117" s="197" t="s">
        <v>70</v>
      </c>
      <c r="I117" s="198"/>
      <c r="J117" s="198"/>
      <c r="K117" s="198"/>
      <c r="L117" s="198"/>
      <c r="M117" s="198"/>
      <c r="N117" s="199"/>
      <c r="O117" s="200"/>
      <c r="P117" s="195"/>
      <c r="Q117" s="195"/>
      <c r="R117" s="195"/>
      <c r="S117" s="195"/>
      <c r="T117" s="195"/>
      <c r="U117" s="195"/>
      <c r="V117" s="195"/>
      <c r="W117" s="195"/>
      <c r="X117" s="7" t="s">
        <v>25</v>
      </c>
      <c r="Y117" s="195"/>
      <c r="Z117" s="195"/>
      <c r="AA117" s="195"/>
      <c r="AB117" s="196"/>
      <c r="AC117" s="201"/>
      <c r="AD117" s="202"/>
      <c r="AE117" s="202"/>
      <c r="AF117" s="202"/>
      <c r="AG117" s="202"/>
      <c r="AH117" s="202"/>
      <c r="AI117" s="203"/>
      <c r="AJ117" s="201"/>
      <c r="AK117" s="202"/>
      <c r="AL117" s="202"/>
      <c r="AM117" s="202"/>
      <c r="AN117" s="202"/>
      <c r="AO117" s="202"/>
      <c r="AP117" s="203"/>
    </row>
    <row r="118" spans="1:42" ht="20.25" thickTop="1" thickBo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6"/>
      <c r="S118" s="6"/>
      <c r="T118" s="6"/>
      <c r="U118" s="6"/>
      <c r="V118" s="6"/>
      <c r="W118" s="6"/>
      <c r="X118" s="6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ht="20.25" thickTop="1" thickBot="1" x14ac:dyDescent="0.35">
      <c r="A119" s="191" t="s">
        <v>26</v>
      </c>
      <c r="B119" s="192"/>
      <c r="C119" s="193"/>
      <c r="D119" s="191" t="s">
        <v>27</v>
      </c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3"/>
      <c r="R119" s="204" t="s">
        <v>54</v>
      </c>
      <c r="S119" s="205"/>
      <c r="T119" s="205"/>
      <c r="U119" s="205"/>
      <c r="V119" s="205"/>
      <c r="W119" s="205"/>
      <c r="X119" s="206"/>
      <c r="Y119" s="191" t="s">
        <v>28</v>
      </c>
      <c r="Z119" s="192"/>
      <c r="AA119" s="193"/>
      <c r="AB119" s="191" t="s">
        <v>29</v>
      </c>
      <c r="AC119" s="192"/>
      <c r="AD119" s="193"/>
      <c r="AE119" s="191" t="s">
        <v>30</v>
      </c>
      <c r="AF119" s="192"/>
      <c r="AG119" s="193"/>
      <c r="AH119" s="191" t="s">
        <v>31</v>
      </c>
      <c r="AI119" s="192"/>
      <c r="AJ119" s="193"/>
      <c r="AK119" s="191" t="s">
        <v>32</v>
      </c>
      <c r="AL119" s="192"/>
      <c r="AM119" s="193"/>
      <c r="AN119" s="191" t="s">
        <v>33</v>
      </c>
      <c r="AO119" s="192"/>
      <c r="AP119" s="193"/>
    </row>
    <row r="120" spans="1:42" ht="24.75" thickTop="1" thickBot="1" x14ac:dyDescent="0.4">
      <c r="A120" s="179"/>
      <c r="B120" s="180"/>
      <c r="C120" s="181"/>
      <c r="D120" s="182" t="str">
        <f>'Mapa 32'!P51</f>
        <v/>
      </c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4"/>
      <c r="R120" s="185" t="str">
        <f>'Mapa 32'!P52</f>
        <v/>
      </c>
      <c r="S120" s="186"/>
      <c r="T120" s="186"/>
      <c r="U120" s="186"/>
      <c r="V120" s="186"/>
      <c r="W120" s="186"/>
      <c r="X120" s="187"/>
      <c r="Y120" s="188"/>
      <c r="Z120" s="189"/>
      <c r="AA120" s="190"/>
      <c r="AB120" s="188"/>
      <c r="AC120" s="189"/>
      <c r="AD120" s="190"/>
      <c r="AE120" s="188"/>
      <c r="AF120" s="189"/>
      <c r="AG120" s="190"/>
      <c r="AH120" s="188"/>
      <c r="AI120" s="189"/>
      <c r="AJ120" s="190"/>
      <c r="AK120" s="188"/>
      <c r="AL120" s="189"/>
      <c r="AM120" s="190"/>
      <c r="AN120" s="188"/>
      <c r="AO120" s="189"/>
      <c r="AP120" s="190"/>
    </row>
    <row r="121" spans="1:42" ht="24.75" thickTop="1" thickBot="1" x14ac:dyDescent="0.4">
      <c r="A121" s="179"/>
      <c r="B121" s="180"/>
      <c r="C121" s="181"/>
      <c r="D121" s="182" t="str">
        <f>'Mapa 32'!P56</f>
        <v/>
      </c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4"/>
      <c r="R121" s="185" t="str">
        <f>'Mapa 32'!P57</f>
        <v/>
      </c>
      <c r="S121" s="186"/>
      <c r="T121" s="186"/>
      <c r="U121" s="186"/>
      <c r="V121" s="186"/>
      <c r="W121" s="186"/>
      <c r="X121" s="187"/>
      <c r="Y121" s="188"/>
      <c r="Z121" s="189"/>
      <c r="AA121" s="190"/>
      <c r="AB121" s="188"/>
      <c r="AC121" s="189"/>
      <c r="AD121" s="190"/>
      <c r="AE121" s="188"/>
      <c r="AF121" s="189"/>
      <c r="AG121" s="190"/>
      <c r="AH121" s="188"/>
      <c r="AI121" s="189"/>
      <c r="AJ121" s="190"/>
      <c r="AK121" s="188"/>
      <c r="AL121" s="189"/>
      <c r="AM121" s="190"/>
      <c r="AN121" s="188"/>
      <c r="AO121" s="189"/>
      <c r="AP121" s="190"/>
    </row>
    <row r="122" spans="1:42" ht="19.5" thickTop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6"/>
      <c r="S122" s="6"/>
      <c r="T122" s="6"/>
      <c r="U122" s="6"/>
      <c r="V122" s="6"/>
      <c r="W122" s="6"/>
      <c r="X122" s="6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ht="19.5" thickBot="1" x14ac:dyDescent="0.35">
      <c r="A123" s="177" t="s">
        <v>34</v>
      </c>
      <c r="B123" s="177"/>
      <c r="C123" s="177"/>
      <c r="D123" s="177"/>
      <c r="E123" s="177"/>
      <c r="F123" s="99"/>
      <c r="G123" s="99"/>
      <c r="H123" s="8"/>
      <c r="I123" s="8"/>
      <c r="J123" s="8"/>
      <c r="K123" s="8"/>
      <c r="L123" s="8"/>
      <c r="M123" s="8"/>
      <c r="N123" s="8"/>
      <c r="O123" s="8"/>
      <c r="P123" s="8"/>
      <c r="Q123" s="177" t="s">
        <v>35</v>
      </c>
      <c r="R123" s="177"/>
      <c r="S123" s="177"/>
      <c r="T123" s="177"/>
      <c r="U123" s="177"/>
      <c r="V123" s="177"/>
      <c r="W123" s="177"/>
      <c r="X123" s="9"/>
      <c r="Y123" s="99"/>
      <c r="Z123" s="99"/>
      <c r="AA123" s="99"/>
      <c r="AB123" s="8"/>
      <c r="AC123" s="8"/>
      <c r="AD123" s="8"/>
      <c r="AE123" s="8"/>
      <c r="AF123" s="8"/>
      <c r="AG123" s="8"/>
      <c r="AH123" s="8"/>
      <c r="AI123" s="177" t="s">
        <v>36</v>
      </c>
      <c r="AJ123" s="177"/>
      <c r="AK123" s="177"/>
      <c r="AL123" s="178"/>
      <c r="AM123" s="178"/>
      <c r="AN123" s="10" t="s">
        <v>25</v>
      </c>
      <c r="AO123" s="178"/>
      <c r="AP123" s="178"/>
    </row>
    <row r="124" spans="1:42" ht="15.75" thickTop="1" x14ac:dyDescent="0.25"/>
    <row r="126" spans="1:42" ht="36" x14ac:dyDescent="0.55000000000000004">
      <c r="A126" s="214" t="str">
        <f>BoletinsM2!A126</f>
        <v>BOLETIM DE JOGO</v>
      </c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</row>
    <row r="127" spans="1:42" ht="26.25" x14ac:dyDescent="0.4">
      <c r="A127" s="208" t="s">
        <v>18</v>
      </c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</row>
    <row r="128" spans="1:42" ht="19.5" thickBot="1" x14ac:dyDescent="0.35">
      <c r="A128" s="209" t="str">
        <f>CONCATENATE(SORTEIO!B95," ",SORTEIO!B97)</f>
        <v xml:space="preserve"> </v>
      </c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5"/>
      <c r="P128" s="5"/>
      <c r="Q128" s="5"/>
      <c r="R128" s="6"/>
      <c r="S128" s="6"/>
      <c r="T128" s="6"/>
      <c r="U128" s="6"/>
      <c r="V128" s="6"/>
      <c r="W128" s="6"/>
      <c r="X128" s="6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ht="27.75" thickTop="1" thickBot="1" x14ac:dyDescent="0.45">
      <c r="A129" s="210" t="s">
        <v>19</v>
      </c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2"/>
    </row>
    <row r="130" spans="1:42" ht="20.25" thickTop="1" thickBot="1" x14ac:dyDescent="0.35">
      <c r="A130" s="191" t="s">
        <v>20</v>
      </c>
      <c r="B130" s="192"/>
      <c r="C130" s="192"/>
      <c r="D130" s="192"/>
      <c r="E130" s="192"/>
      <c r="F130" s="192"/>
      <c r="G130" s="193"/>
      <c r="H130" s="191" t="s">
        <v>21</v>
      </c>
      <c r="I130" s="192"/>
      <c r="J130" s="192"/>
      <c r="K130" s="192"/>
      <c r="L130" s="192"/>
      <c r="M130" s="192"/>
      <c r="N130" s="193"/>
      <c r="O130" s="191" t="s">
        <v>22</v>
      </c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3"/>
      <c r="AC130" s="191" t="s">
        <v>23</v>
      </c>
      <c r="AD130" s="192"/>
      <c r="AE130" s="192"/>
      <c r="AF130" s="192"/>
      <c r="AG130" s="192"/>
      <c r="AH130" s="192"/>
      <c r="AI130" s="193"/>
      <c r="AJ130" s="191" t="s">
        <v>24</v>
      </c>
      <c r="AK130" s="192"/>
      <c r="AL130" s="192"/>
      <c r="AM130" s="192"/>
      <c r="AN130" s="192"/>
      <c r="AO130" s="192"/>
      <c r="AP130" s="193"/>
    </row>
    <row r="131" spans="1:42" ht="63" thickTop="1" thickBot="1" x14ac:dyDescent="0.3">
      <c r="A131" s="194">
        <v>42</v>
      </c>
      <c r="B131" s="195"/>
      <c r="C131" s="195"/>
      <c r="D131" s="195"/>
      <c r="E131" s="195"/>
      <c r="F131" s="195"/>
      <c r="G131" s="196"/>
      <c r="H131" s="197" t="s">
        <v>70</v>
      </c>
      <c r="I131" s="198"/>
      <c r="J131" s="198"/>
      <c r="K131" s="198"/>
      <c r="L131" s="198"/>
      <c r="M131" s="198"/>
      <c r="N131" s="199"/>
      <c r="O131" s="200"/>
      <c r="P131" s="195"/>
      <c r="Q131" s="195"/>
      <c r="R131" s="195"/>
      <c r="S131" s="195"/>
      <c r="T131" s="195"/>
      <c r="U131" s="195"/>
      <c r="V131" s="195"/>
      <c r="W131" s="195"/>
      <c r="X131" s="7" t="s">
        <v>25</v>
      </c>
      <c r="Y131" s="195"/>
      <c r="Z131" s="195"/>
      <c r="AA131" s="195"/>
      <c r="AB131" s="196"/>
      <c r="AC131" s="201"/>
      <c r="AD131" s="202"/>
      <c r="AE131" s="202"/>
      <c r="AF131" s="202"/>
      <c r="AG131" s="202"/>
      <c r="AH131" s="202"/>
      <c r="AI131" s="203"/>
      <c r="AJ131" s="201"/>
      <c r="AK131" s="202"/>
      <c r="AL131" s="202"/>
      <c r="AM131" s="202"/>
      <c r="AN131" s="202"/>
      <c r="AO131" s="202"/>
      <c r="AP131" s="203"/>
    </row>
    <row r="132" spans="1:42" ht="20.25" thickTop="1" thickBo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6"/>
      <c r="S132" s="6"/>
      <c r="T132" s="6"/>
      <c r="U132" s="6"/>
      <c r="V132" s="6"/>
      <c r="W132" s="6"/>
      <c r="X132" s="6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:42" ht="20.25" thickTop="1" thickBot="1" x14ac:dyDescent="0.35">
      <c r="A133" s="191" t="s">
        <v>26</v>
      </c>
      <c r="B133" s="192"/>
      <c r="C133" s="193"/>
      <c r="D133" s="191" t="s">
        <v>27</v>
      </c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3"/>
      <c r="R133" s="204" t="s">
        <v>54</v>
      </c>
      <c r="S133" s="205"/>
      <c r="T133" s="205"/>
      <c r="U133" s="205"/>
      <c r="V133" s="205"/>
      <c r="W133" s="205"/>
      <c r="X133" s="206"/>
      <c r="Y133" s="191" t="s">
        <v>28</v>
      </c>
      <c r="Z133" s="192"/>
      <c r="AA133" s="193"/>
      <c r="AB133" s="191" t="s">
        <v>29</v>
      </c>
      <c r="AC133" s="192"/>
      <c r="AD133" s="193"/>
      <c r="AE133" s="191" t="s">
        <v>30</v>
      </c>
      <c r="AF133" s="192"/>
      <c r="AG133" s="193"/>
      <c r="AH133" s="191" t="s">
        <v>31</v>
      </c>
      <c r="AI133" s="192"/>
      <c r="AJ133" s="193"/>
      <c r="AK133" s="191" t="s">
        <v>32</v>
      </c>
      <c r="AL133" s="192"/>
      <c r="AM133" s="193"/>
      <c r="AN133" s="191" t="s">
        <v>33</v>
      </c>
      <c r="AO133" s="192"/>
      <c r="AP133" s="193"/>
    </row>
    <row r="134" spans="1:42" ht="24.75" thickTop="1" thickBot="1" x14ac:dyDescent="0.4">
      <c r="A134" s="179"/>
      <c r="B134" s="180"/>
      <c r="C134" s="181"/>
      <c r="D134" s="182" t="str">
        <f>'Mapa 32'!P61</f>
        <v/>
      </c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4"/>
      <c r="R134" s="185" t="str">
        <f>'Mapa 32'!P62</f>
        <v/>
      </c>
      <c r="S134" s="186"/>
      <c r="T134" s="186"/>
      <c r="U134" s="186"/>
      <c r="V134" s="186"/>
      <c r="W134" s="186"/>
      <c r="X134" s="187"/>
      <c r="Y134" s="188"/>
      <c r="Z134" s="189"/>
      <c r="AA134" s="190"/>
      <c r="AB134" s="188"/>
      <c r="AC134" s="189"/>
      <c r="AD134" s="190"/>
      <c r="AE134" s="188"/>
      <c r="AF134" s="189"/>
      <c r="AG134" s="190"/>
      <c r="AH134" s="188"/>
      <c r="AI134" s="189"/>
      <c r="AJ134" s="190"/>
      <c r="AK134" s="188"/>
      <c r="AL134" s="189"/>
      <c r="AM134" s="190"/>
      <c r="AN134" s="188"/>
      <c r="AO134" s="189"/>
      <c r="AP134" s="190"/>
    </row>
    <row r="135" spans="1:42" ht="24.75" thickTop="1" thickBot="1" x14ac:dyDescent="0.4">
      <c r="A135" s="179"/>
      <c r="B135" s="180"/>
      <c r="C135" s="181"/>
      <c r="D135" s="182" t="str">
        <f>'Mapa 32'!P66</f>
        <v/>
      </c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4"/>
      <c r="R135" s="185" t="str">
        <f>'Mapa 32'!P67</f>
        <v/>
      </c>
      <c r="S135" s="186"/>
      <c r="T135" s="186"/>
      <c r="U135" s="186"/>
      <c r="V135" s="186"/>
      <c r="W135" s="186"/>
      <c r="X135" s="187"/>
      <c r="Y135" s="188"/>
      <c r="Z135" s="189"/>
      <c r="AA135" s="190"/>
      <c r="AB135" s="188"/>
      <c r="AC135" s="189"/>
      <c r="AD135" s="190"/>
      <c r="AE135" s="188"/>
      <c r="AF135" s="189"/>
      <c r="AG135" s="190"/>
      <c r="AH135" s="188"/>
      <c r="AI135" s="189"/>
      <c r="AJ135" s="190"/>
      <c r="AK135" s="188"/>
      <c r="AL135" s="189"/>
      <c r="AM135" s="190"/>
      <c r="AN135" s="188"/>
      <c r="AO135" s="189"/>
      <c r="AP135" s="190"/>
    </row>
    <row r="136" spans="1:42" ht="19.5" thickTop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6"/>
      <c r="S136" s="6"/>
      <c r="T136" s="6"/>
      <c r="U136" s="6"/>
      <c r="V136" s="6"/>
      <c r="W136" s="6"/>
      <c r="X136" s="6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ht="19.5" thickBot="1" x14ac:dyDescent="0.35">
      <c r="A137" s="177" t="s">
        <v>34</v>
      </c>
      <c r="B137" s="177"/>
      <c r="C137" s="177"/>
      <c r="D137" s="177"/>
      <c r="E137" s="177"/>
      <c r="F137" s="99"/>
      <c r="G137" s="99"/>
      <c r="H137" s="8"/>
      <c r="I137" s="8"/>
      <c r="J137" s="8"/>
      <c r="K137" s="8"/>
      <c r="L137" s="8"/>
      <c r="M137" s="8"/>
      <c r="N137" s="8"/>
      <c r="O137" s="8"/>
      <c r="P137" s="8"/>
      <c r="Q137" s="177" t="s">
        <v>35</v>
      </c>
      <c r="R137" s="177"/>
      <c r="S137" s="177"/>
      <c r="T137" s="177"/>
      <c r="U137" s="177"/>
      <c r="V137" s="177"/>
      <c r="W137" s="177"/>
      <c r="X137" s="9"/>
      <c r="Y137" s="99"/>
      <c r="Z137" s="99"/>
      <c r="AA137" s="99"/>
      <c r="AB137" s="8"/>
      <c r="AC137" s="8"/>
      <c r="AD137" s="8"/>
      <c r="AE137" s="8"/>
      <c r="AF137" s="8"/>
      <c r="AG137" s="8"/>
      <c r="AH137" s="8"/>
      <c r="AI137" s="177" t="s">
        <v>36</v>
      </c>
      <c r="AJ137" s="177"/>
      <c r="AK137" s="177"/>
      <c r="AL137" s="178"/>
      <c r="AM137" s="178"/>
      <c r="AN137" s="10" t="s">
        <v>25</v>
      </c>
      <c r="AO137" s="178"/>
      <c r="AP137" s="178"/>
    </row>
    <row r="138" spans="1:42" ht="15.75" thickTop="1" x14ac:dyDescent="0.25"/>
    <row r="140" spans="1:42" ht="36" x14ac:dyDescent="0.55000000000000004">
      <c r="A140" s="214" t="str">
        <f>BoletinsM2!A140</f>
        <v>BOLETIM DE JOGO</v>
      </c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214"/>
      <c r="AK140" s="214"/>
      <c r="AL140" s="214"/>
      <c r="AM140" s="214"/>
      <c r="AN140" s="214"/>
      <c r="AO140" s="214"/>
      <c r="AP140" s="214"/>
    </row>
    <row r="141" spans="1:42" ht="26.25" x14ac:dyDescent="0.4">
      <c r="A141" s="208" t="s">
        <v>18</v>
      </c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8"/>
      <c r="AK141" s="208"/>
      <c r="AL141" s="208"/>
      <c r="AM141" s="208"/>
      <c r="AN141" s="208"/>
      <c r="AO141" s="208"/>
      <c r="AP141" s="208"/>
    </row>
    <row r="142" spans="1:42" ht="19.5" thickBot="1" x14ac:dyDescent="0.35">
      <c r="A142" s="209" t="str">
        <f>CONCATENATE(SORTEIO!B95," ",SORTEIO!B97)</f>
        <v xml:space="preserve"> </v>
      </c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5"/>
      <c r="P142" s="5"/>
      <c r="Q142" s="5"/>
      <c r="R142" s="6"/>
      <c r="S142" s="6"/>
      <c r="T142" s="6"/>
      <c r="U142" s="6"/>
      <c r="V142" s="6"/>
      <c r="W142" s="6"/>
      <c r="X142" s="6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ht="27.75" thickTop="1" thickBot="1" x14ac:dyDescent="0.45">
      <c r="A143" s="210" t="s">
        <v>19</v>
      </c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2"/>
    </row>
    <row r="144" spans="1:42" ht="20.25" thickTop="1" thickBot="1" x14ac:dyDescent="0.35">
      <c r="A144" s="191" t="s">
        <v>20</v>
      </c>
      <c r="B144" s="192"/>
      <c r="C144" s="192"/>
      <c r="D144" s="192"/>
      <c r="E144" s="192"/>
      <c r="F144" s="192"/>
      <c r="G144" s="193"/>
      <c r="H144" s="191" t="s">
        <v>21</v>
      </c>
      <c r="I144" s="192"/>
      <c r="J144" s="192"/>
      <c r="K144" s="192"/>
      <c r="L144" s="192"/>
      <c r="M144" s="192"/>
      <c r="N144" s="193"/>
      <c r="O144" s="191" t="s">
        <v>22</v>
      </c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3"/>
      <c r="AC144" s="191" t="s">
        <v>23</v>
      </c>
      <c r="AD144" s="192"/>
      <c r="AE144" s="192"/>
      <c r="AF144" s="192"/>
      <c r="AG144" s="192"/>
      <c r="AH144" s="192"/>
      <c r="AI144" s="193"/>
      <c r="AJ144" s="191" t="s">
        <v>24</v>
      </c>
      <c r="AK144" s="192"/>
      <c r="AL144" s="192"/>
      <c r="AM144" s="192"/>
      <c r="AN144" s="192"/>
      <c r="AO144" s="192"/>
      <c r="AP144" s="193"/>
    </row>
    <row r="145" spans="1:42" ht="63" thickTop="1" thickBot="1" x14ac:dyDescent="0.3">
      <c r="A145" s="194">
        <v>43</v>
      </c>
      <c r="B145" s="195"/>
      <c r="C145" s="195"/>
      <c r="D145" s="195"/>
      <c r="E145" s="195"/>
      <c r="F145" s="195"/>
      <c r="G145" s="196"/>
      <c r="H145" s="197" t="s">
        <v>70</v>
      </c>
      <c r="I145" s="198"/>
      <c r="J145" s="198"/>
      <c r="K145" s="198"/>
      <c r="L145" s="198"/>
      <c r="M145" s="198"/>
      <c r="N145" s="199"/>
      <c r="O145" s="200"/>
      <c r="P145" s="195"/>
      <c r="Q145" s="195"/>
      <c r="R145" s="195"/>
      <c r="S145" s="195"/>
      <c r="T145" s="195"/>
      <c r="U145" s="195"/>
      <c r="V145" s="195"/>
      <c r="W145" s="195"/>
      <c r="X145" s="7" t="s">
        <v>25</v>
      </c>
      <c r="Y145" s="195"/>
      <c r="Z145" s="195"/>
      <c r="AA145" s="195"/>
      <c r="AB145" s="196"/>
      <c r="AC145" s="201"/>
      <c r="AD145" s="202"/>
      <c r="AE145" s="202"/>
      <c r="AF145" s="202"/>
      <c r="AG145" s="202"/>
      <c r="AH145" s="202"/>
      <c r="AI145" s="203"/>
      <c r="AJ145" s="201"/>
      <c r="AK145" s="202"/>
      <c r="AL145" s="202"/>
      <c r="AM145" s="202"/>
      <c r="AN145" s="202"/>
      <c r="AO145" s="202"/>
      <c r="AP145" s="203"/>
    </row>
    <row r="146" spans="1:42" ht="20.25" thickTop="1" thickBo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6"/>
      <c r="S146" s="6"/>
      <c r="T146" s="6"/>
      <c r="U146" s="6"/>
      <c r="V146" s="6"/>
      <c r="W146" s="6"/>
      <c r="X146" s="6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ht="20.25" thickTop="1" thickBot="1" x14ac:dyDescent="0.35">
      <c r="A147" s="191" t="s">
        <v>26</v>
      </c>
      <c r="B147" s="192"/>
      <c r="C147" s="193"/>
      <c r="D147" s="191" t="s">
        <v>27</v>
      </c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3"/>
      <c r="R147" s="204" t="s">
        <v>54</v>
      </c>
      <c r="S147" s="205"/>
      <c r="T147" s="205"/>
      <c r="U147" s="205"/>
      <c r="V147" s="205"/>
      <c r="W147" s="205"/>
      <c r="X147" s="206"/>
      <c r="Y147" s="191" t="s">
        <v>28</v>
      </c>
      <c r="Z147" s="192"/>
      <c r="AA147" s="193"/>
      <c r="AB147" s="191" t="s">
        <v>29</v>
      </c>
      <c r="AC147" s="192"/>
      <c r="AD147" s="193"/>
      <c r="AE147" s="191" t="s">
        <v>30</v>
      </c>
      <c r="AF147" s="192"/>
      <c r="AG147" s="193"/>
      <c r="AH147" s="191" t="s">
        <v>31</v>
      </c>
      <c r="AI147" s="192"/>
      <c r="AJ147" s="193"/>
      <c r="AK147" s="191" t="s">
        <v>32</v>
      </c>
      <c r="AL147" s="192"/>
      <c r="AM147" s="193"/>
      <c r="AN147" s="191" t="s">
        <v>33</v>
      </c>
      <c r="AO147" s="192"/>
      <c r="AP147" s="193"/>
    </row>
    <row r="148" spans="1:42" ht="24.75" thickTop="1" thickBot="1" x14ac:dyDescent="0.4">
      <c r="A148" s="179"/>
      <c r="B148" s="180"/>
      <c r="C148" s="181"/>
      <c r="D148" s="182" t="str">
        <f>'Mapa 32'!P70</f>
        <v/>
      </c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4"/>
      <c r="R148" s="185" t="str">
        <f>'Mapa 32'!P71</f>
        <v/>
      </c>
      <c r="S148" s="186"/>
      <c r="T148" s="186"/>
      <c r="U148" s="186"/>
      <c r="V148" s="186"/>
      <c r="W148" s="186"/>
      <c r="X148" s="187"/>
      <c r="Y148" s="188"/>
      <c r="Z148" s="189"/>
      <c r="AA148" s="190"/>
      <c r="AB148" s="188"/>
      <c r="AC148" s="189"/>
      <c r="AD148" s="190"/>
      <c r="AE148" s="188"/>
      <c r="AF148" s="189"/>
      <c r="AG148" s="190"/>
      <c r="AH148" s="188"/>
      <c r="AI148" s="189"/>
      <c r="AJ148" s="190"/>
      <c r="AK148" s="188"/>
      <c r="AL148" s="189"/>
      <c r="AM148" s="190"/>
      <c r="AN148" s="188"/>
      <c r="AO148" s="189"/>
      <c r="AP148" s="190"/>
    </row>
    <row r="149" spans="1:42" ht="24.75" thickTop="1" thickBot="1" x14ac:dyDescent="0.4">
      <c r="A149" s="179"/>
      <c r="B149" s="180"/>
      <c r="C149" s="181"/>
      <c r="D149" s="182" t="str">
        <f>'Mapa 32'!P75</f>
        <v/>
      </c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4"/>
      <c r="R149" s="185" t="str">
        <f>'Mapa 32'!P76</f>
        <v/>
      </c>
      <c r="S149" s="186"/>
      <c r="T149" s="186"/>
      <c r="U149" s="186"/>
      <c r="V149" s="186"/>
      <c r="W149" s="186"/>
      <c r="X149" s="187"/>
      <c r="Y149" s="188"/>
      <c r="Z149" s="189"/>
      <c r="AA149" s="190"/>
      <c r="AB149" s="188"/>
      <c r="AC149" s="189"/>
      <c r="AD149" s="190"/>
      <c r="AE149" s="188"/>
      <c r="AF149" s="189"/>
      <c r="AG149" s="190"/>
      <c r="AH149" s="188"/>
      <c r="AI149" s="189"/>
      <c r="AJ149" s="190"/>
      <c r="AK149" s="188"/>
      <c r="AL149" s="189"/>
      <c r="AM149" s="190"/>
      <c r="AN149" s="188"/>
      <c r="AO149" s="189"/>
      <c r="AP149" s="190"/>
    </row>
    <row r="150" spans="1:42" ht="19.5" thickTop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6"/>
      <c r="S150" s="6"/>
      <c r="T150" s="6"/>
      <c r="U150" s="6"/>
      <c r="V150" s="6"/>
      <c r="W150" s="6"/>
      <c r="X150" s="6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ht="19.5" thickBot="1" x14ac:dyDescent="0.35">
      <c r="A151" s="177" t="s">
        <v>34</v>
      </c>
      <c r="B151" s="177"/>
      <c r="C151" s="177"/>
      <c r="D151" s="177"/>
      <c r="E151" s="177"/>
      <c r="F151" s="99"/>
      <c r="G151" s="99"/>
      <c r="H151" s="8"/>
      <c r="I151" s="8"/>
      <c r="J151" s="8"/>
      <c r="K151" s="8"/>
      <c r="L151" s="8"/>
      <c r="M151" s="8"/>
      <c r="N151" s="8"/>
      <c r="O151" s="8"/>
      <c r="P151" s="8"/>
      <c r="Q151" s="177" t="s">
        <v>35</v>
      </c>
      <c r="R151" s="177"/>
      <c r="S151" s="177"/>
      <c r="T151" s="177"/>
      <c r="U151" s="177"/>
      <c r="V151" s="177"/>
      <c r="W151" s="177"/>
      <c r="X151" s="9"/>
      <c r="Y151" s="99"/>
      <c r="Z151" s="99"/>
      <c r="AA151" s="99"/>
      <c r="AB151" s="8"/>
      <c r="AC151" s="8"/>
      <c r="AD151" s="8"/>
      <c r="AE151" s="8"/>
      <c r="AF151" s="8"/>
      <c r="AG151" s="8"/>
      <c r="AH151" s="8"/>
      <c r="AI151" s="177" t="s">
        <v>36</v>
      </c>
      <c r="AJ151" s="177"/>
      <c r="AK151" s="177"/>
      <c r="AL151" s="178"/>
      <c r="AM151" s="178"/>
      <c r="AN151" s="10" t="s">
        <v>25</v>
      </c>
      <c r="AO151" s="178"/>
      <c r="AP151" s="178"/>
    </row>
    <row r="152" spans="1:42" ht="15.75" thickTop="1" x14ac:dyDescent="0.25"/>
    <row r="154" spans="1:42" ht="36" x14ac:dyDescent="0.55000000000000004">
      <c r="A154" s="214" t="str">
        <f>BoletinsM2!A154</f>
        <v>BOLETIM DE JOGO</v>
      </c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/>
      <c r="AF154" s="214"/>
      <c r="AG154" s="214"/>
      <c r="AH154" s="214"/>
      <c r="AI154" s="214"/>
      <c r="AJ154" s="214"/>
      <c r="AK154" s="214"/>
      <c r="AL154" s="214"/>
      <c r="AM154" s="214"/>
      <c r="AN154" s="214"/>
      <c r="AO154" s="214"/>
      <c r="AP154" s="214"/>
    </row>
    <row r="155" spans="1:42" ht="26.25" x14ac:dyDescent="0.4">
      <c r="A155" s="208" t="s">
        <v>18</v>
      </c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</row>
    <row r="156" spans="1:42" ht="19.5" thickBot="1" x14ac:dyDescent="0.35">
      <c r="A156" s="209" t="str">
        <f>CONCATENATE(SORTEIO!B95," ",SORTEIO!B97)</f>
        <v xml:space="preserve"> </v>
      </c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5"/>
      <c r="P156" s="5"/>
      <c r="Q156" s="5"/>
      <c r="R156" s="6"/>
      <c r="S156" s="6"/>
      <c r="T156" s="6"/>
      <c r="U156" s="6"/>
      <c r="V156" s="6"/>
      <c r="W156" s="6"/>
      <c r="X156" s="6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ht="27.75" thickTop="1" thickBot="1" x14ac:dyDescent="0.45">
      <c r="A157" s="210" t="s">
        <v>19</v>
      </c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2"/>
    </row>
    <row r="158" spans="1:42" ht="20.25" thickTop="1" thickBot="1" x14ac:dyDescent="0.35">
      <c r="A158" s="191" t="s">
        <v>20</v>
      </c>
      <c r="B158" s="192"/>
      <c r="C158" s="192"/>
      <c r="D158" s="192"/>
      <c r="E158" s="192"/>
      <c r="F158" s="192"/>
      <c r="G158" s="193"/>
      <c r="H158" s="191" t="s">
        <v>21</v>
      </c>
      <c r="I158" s="192"/>
      <c r="J158" s="192"/>
      <c r="K158" s="192"/>
      <c r="L158" s="192"/>
      <c r="M158" s="192"/>
      <c r="N158" s="193"/>
      <c r="O158" s="191" t="s">
        <v>22</v>
      </c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3"/>
      <c r="AC158" s="191" t="s">
        <v>23</v>
      </c>
      <c r="AD158" s="192"/>
      <c r="AE158" s="192"/>
      <c r="AF158" s="192"/>
      <c r="AG158" s="192"/>
      <c r="AH158" s="192"/>
      <c r="AI158" s="193"/>
      <c r="AJ158" s="191" t="s">
        <v>24</v>
      </c>
      <c r="AK158" s="192"/>
      <c r="AL158" s="192"/>
      <c r="AM158" s="192"/>
      <c r="AN158" s="192"/>
      <c r="AO158" s="192"/>
      <c r="AP158" s="193"/>
    </row>
    <row r="159" spans="1:42" ht="63" thickTop="1" thickBot="1" x14ac:dyDescent="0.3">
      <c r="A159" s="194">
        <v>44</v>
      </c>
      <c r="B159" s="195"/>
      <c r="C159" s="195"/>
      <c r="D159" s="195"/>
      <c r="E159" s="195"/>
      <c r="F159" s="195"/>
      <c r="G159" s="196"/>
      <c r="H159" s="197" t="s">
        <v>70</v>
      </c>
      <c r="I159" s="198"/>
      <c r="J159" s="198"/>
      <c r="K159" s="198"/>
      <c r="L159" s="198"/>
      <c r="M159" s="198"/>
      <c r="N159" s="199"/>
      <c r="O159" s="200"/>
      <c r="P159" s="195"/>
      <c r="Q159" s="195"/>
      <c r="R159" s="195"/>
      <c r="S159" s="195"/>
      <c r="T159" s="195"/>
      <c r="U159" s="195"/>
      <c r="V159" s="195"/>
      <c r="W159" s="195"/>
      <c r="X159" s="7" t="s">
        <v>25</v>
      </c>
      <c r="Y159" s="195"/>
      <c r="Z159" s="195"/>
      <c r="AA159" s="195"/>
      <c r="AB159" s="196"/>
      <c r="AC159" s="201"/>
      <c r="AD159" s="202"/>
      <c r="AE159" s="202"/>
      <c r="AF159" s="202"/>
      <c r="AG159" s="202"/>
      <c r="AH159" s="202"/>
      <c r="AI159" s="203"/>
      <c r="AJ159" s="201"/>
      <c r="AK159" s="202"/>
      <c r="AL159" s="202"/>
      <c r="AM159" s="202"/>
      <c r="AN159" s="202"/>
      <c r="AO159" s="202"/>
      <c r="AP159" s="203"/>
    </row>
    <row r="160" spans="1:42" ht="20.25" thickTop="1" thickBo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6"/>
      <c r="S160" s="6"/>
      <c r="T160" s="6"/>
      <c r="U160" s="6"/>
      <c r="V160" s="6"/>
      <c r="W160" s="6"/>
      <c r="X160" s="6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ht="20.25" thickTop="1" thickBot="1" x14ac:dyDescent="0.35">
      <c r="A161" s="191" t="s">
        <v>26</v>
      </c>
      <c r="B161" s="192"/>
      <c r="C161" s="193"/>
      <c r="D161" s="191" t="s">
        <v>27</v>
      </c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3"/>
      <c r="R161" s="204" t="s">
        <v>54</v>
      </c>
      <c r="S161" s="205"/>
      <c r="T161" s="205"/>
      <c r="U161" s="205"/>
      <c r="V161" s="205"/>
      <c r="W161" s="205"/>
      <c r="X161" s="206"/>
      <c r="Y161" s="191" t="s">
        <v>28</v>
      </c>
      <c r="Z161" s="192"/>
      <c r="AA161" s="193"/>
      <c r="AB161" s="191" t="s">
        <v>29</v>
      </c>
      <c r="AC161" s="192"/>
      <c r="AD161" s="193"/>
      <c r="AE161" s="191" t="s">
        <v>30</v>
      </c>
      <c r="AF161" s="192"/>
      <c r="AG161" s="193"/>
      <c r="AH161" s="191" t="s">
        <v>31</v>
      </c>
      <c r="AI161" s="192"/>
      <c r="AJ161" s="193"/>
      <c r="AK161" s="191" t="s">
        <v>32</v>
      </c>
      <c r="AL161" s="192"/>
      <c r="AM161" s="193"/>
      <c r="AN161" s="191" t="s">
        <v>33</v>
      </c>
      <c r="AO161" s="192"/>
      <c r="AP161" s="193"/>
    </row>
    <row r="162" spans="1:42" ht="24.75" thickTop="1" thickBot="1" x14ac:dyDescent="0.4">
      <c r="A162" s="179"/>
      <c r="B162" s="180"/>
      <c r="C162" s="181"/>
      <c r="D162" s="182" t="str">
        <f>'Mapa 32'!P80</f>
        <v/>
      </c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4"/>
      <c r="R162" s="185" t="str">
        <f>'Mapa 32'!P81</f>
        <v/>
      </c>
      <c r="S162" s="186"/>
      <c r="T162" s="186"/>
      <c r="U162" s="186"/>
      <c r="V162" s="186"/>
      <c r="W162" s="186"/>
      <c r="X162" s="187"/>
      <c r="Y162" s="188"/>
      <c r="Z162" s="189"/>
      <c r="AA162" s="190"/>
      <c r="AB162" s="188"/>
      <c r="AC162" s="189"/>
      <c r="AD162" s="190"/>
      <c r="AE162" s="188"/>
      <c r="AF162" s="189"/>
      <c r="AG162" s="190"/>
      <c r="AH162" s="188"/>
      <c r="AI162" s="189"/>
      <c r="AJ162" s="190"/>
      <c r="AK162" s="188"/>
      <c r="AL162" s="189"/>
      <c r="AM162" s="190"/>
      <c r="AN162" s="188"/>
      <c r="AO162" s="189"/>
      <c r="AP162" s="190"/>
    </row>
    <row r="163" spans="1:42" ht="24.75" thickTop="1" thickBot="1" x14ac:dyDescent="0.4">
      <c r="A163" s="179"/>
      <c r="B163" s="180"/>
      <c r="C163" s="181"/>
      <c r="D163" s="182" t="str">
        <f>'Mapa 32'!P85</f>
        <v/>
      </c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4"/>
      <c r="R163" s="185" t="str">
        <f>'Mapa 32'!P86</f>
        <v/>
      </c>
      <c r="S163" s="186"/>
      <c r="T163" s="186"/>
      <c r="U163" s="186"/>
      <c r="V163" s="186"/>
      <c r="W163" s="186"/>
      <c r="X163" s="187"/>
      <c r="Y163" s="188"/>
      <c r="Z163" s="189"/>
      <c r="AA163" s="190"/>
      <c r="AB163" s="188"/>
      <c r="AC163" s="189"/>
      <c r="AD163" s="190"/>
      <c r="AE163" s="188"/>
      <c r="AF163" s="189"/>
      <c r="AG163" s="190"/>
      <c r="AH163" s="188"/>
      <c r="AI163" s="189"/>
      <c r="AJ163" s="190"/>
      <c r="AK163" s="188"/>
      <c r="AL163" s="189"/>
      <c r="AM163" s="190"/>
      <c r="AN163" s="188"/>
      <c r="AO163" s="189"/>
      <c r="AP163" s="190"/>
    </row>
    <row r="164" spans="1:42" ht="19.5" thickTop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6"/>
      <c r="S164" s="6"/>
      <c r="T164" s="6"/>
      <c r="U164" s="6"/>
      <c r="V164" s="6"/>
      <c r="W164" s="6"/>
      <c r="X164" s="6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ht="19.5" thickBot="1" x14ac:dyDescent="0.35">
      <c r="A165" s="177" t="s">
        <v>34</v>
      </c>
      <c r="B165" s="177"/>
      <c r="C165" s="177"/>
      <c r="D165" s="177"/>
      <c r="E165" s="177"/>
      <c r="F165" s="99"/>
      <c r="G165" s="99"/>
      <c r="H165" s="8"/>
      <c r="I165" s="8"/>
      <c r="J165" s="8"/>
      <c r="K165" s="8"/>
      <c r="L165" s="8"/>
      <c r="M165" s="8"/>
      <c r="N165" s="8"/>
      <c r="O165" s="8"/>
      <c r="P165" s="8"/>
      <c r="Q165" s="177" t="s">
        <v>35</v>
      </c>
      <c r="R165" s="177"/>
      <c r="S165" s="177"/>
      <c r="T165" s="177"/>
      <c r="U165" s="177"/>
      <c r="V165" s="177"/>
      <c r="W165" s="177"/>
      <c r="X165" s="9"/>
      <c r="Y165" s="99"/>
      <c r="Z165" s="99"/>
      <c r="AA165" s="99"/>
      <c r="AB165" s="8"/>
      <c r="AC165" s="8"/>
      <c r="AD165" s="8"/>
      <c r="AE165" s="8"/>
      <c r="AF165" s="8"/>
      <c r="AG165" s="8"/>
      <c r="AH165" s="8"/>
      <c r="AI165" s="177" t="s">
        <v>36</v>
      </c>
      <c r="AJ165" s="177"/>
      <c r="AK165" s="177"/>
      <c r="AL165" s="178"/>
      <c r="AM165" s="178"/>
      <c r="AN165" s="10" t="s">
        <v>25</v>
      </c>
      <c r="AO165" s="178"/>
      <c r="AP165" s="178"/>
    </row>
    <row r="166" spans="1:42" ht="15.75" thickTop="1" x14ac:dyDescent="0.25"/>
  </sheetData>
  <sheetProtection algorithmName="SHA-512" hashValue="J0/47OCDhm2kuw7t9sch9pm/u4ytWi4u9a2mfpmK4KzG3e6omIhYPtiyBd+9hh6vH/MOni4llOs+2TwiwImRaA==" saltValue="WD/oHFpO4q4fuawTbpcwNQ==" spinCount="100000" sheet="1" objects="1" scenarios="1"/>
  <mergeCells count="564">
    <mergeCell ref="A165:E165"/>
    <mergeCell ref="Q165:W165"/>
    <mergeCell ref="AI165:AK165"/>
    <mergeCell ref="AL165:AM165"/>
    <mergeCell ref="AO165:AP165"/>
    <mergeCell ref="A163:C163"/>
    <mergeCell ref="D163:Q163"/>
    <mergeCell ref="R163:X163"/>
    <mergeCell ref="Y163:AA163"/>
    <mergeCell ref="AB163:AD163"/>
    <mergeCell ref="AE163:AG163"/>
    <mergeCell ref="AH163:AJ163"/>
    <mergeCell ref="AK163:AM163"/>
    <mergeCell ref="AN163:AP163"/>
    <mergeCell ref="A162:C162"/>
    <mergeCell ref="D162:Q162"/>
    <mergeCell ref="R162:X162"/>
    <mergeCell ref="Y162:AA162"/>
    <mergeCell ref="AB162:AD162"/>
    <mergeCell ref="AE162:AG162"/>
    <mergeCell ref="AH162:AJ162"/>
    <mergeCell ref="AK162:AM162"/>
    <mergeCell ref="AN162:AP162"/>
    <mergeCell ref="A161:C161"/>
    <mergeCell ref="D161:Q161"/>
    <mergeCell ref="R161:X161"/>
    <mergeCell ref="Y161:AA161"/>
    <mergeCell ref="AB161:AD161"/>
    <mergeCell ref="AE161:AG161"/>
    <mergeCell ref="AH161:AJ161"/>
    <mergeCell ref="AK161:AM161"/>
    <mergeCell ref="AN161:AP161"/>
    <mergeCell ref="A158:G158"/>
    <mergeCell ref="H158:N158"/>
    <mergeCell ref="O158:AB158"/>
    <mergeCell ref="AC158:AI158"/>
    <mergeCell ref="AJ158:AP158"/>
    <mergeCell ref="A159:G159"/>
    <mergeCell ref="H159:N159"/>
    <mergeCell ref="O159:W159"/>
    <mergeCell ref="Y159:AB159"/>
    <mergeCell ref="AC159:AI159"/>
    <mergeCell ref="AJ159:AP159"/>
    <mergeCell ref="A151:E151"/>
    <mergeCell ref="Q151:W151"/>
    <mergeCell ref="AI151:AK151"/>
    <mergeCell ref="AL151:AM151"/>
    <mergeCell ref="AO151:AP151"/>
    <mergeCell ref="A154:AP154"/>
    <mergeCell ref="A155:AP155"/>
    <mergeCell ref="A156:N156"/>
    <mergeCell ref="A157:AP157"/>
    <mergeCell ref="A149:C149"/>
    <mergeCell ref="D149:Q149"/>
    <mergeCell ref="R149:X149"/>
    <mergeCell ref="Y149:AA149"/>
    <mergeCell ref="AB149:AD149"/>
    <mergeCell ref="AE149:AG149"/>
    <mergeCell ref="AH149:AJ149"/>
    <mergeCell ref="AK149:AM149"/>
    <mergeCell ref="AN149:AP149"/>
    <mergeCell ref="A148:C148"/>
    <mergeCell ref="D148:Q148"/>
    <mergeCell ref="R148:X148"/>
    <mergeCell ref="Y148:AA148"/>
    <mergeCell ref="AB148:AD148"/>
    <mergeCell ref="AE148:AG148"/>
    <mergeCell ref="AH148:AJ148"/>
    <mergeCell ref="AK148:AM148"/>
    <mergeCell ref="AN148:AP148"/>
    <mergeCell ref="A147:C147"/>
    <mergeCell ref="D147:Q147"/>
    <mergeCell ref="R147:X147"/>
    <mergeCell ref="Y147:AA147"/>
    <mergeCell ref="AB147:AD147"/>
    <mergeCell ref="AE147:AG147"/>
    <mergeCell ref="AH147:AJ147"/>
    <mergeCell ref="AK147:AM147"/>
    <mergeCell ref="AN147:AP147"/>
    <mergeCell ref="A144:G144"/>
    <mergeCell ref="H144:N144"/>
    <mergeCell ref="O144:AB144"/>
    <mergeCell ref="AC144:AI144"/>
    <mergeCell ref="AJ144:AP144"/>
    <mergeCell ref="A145:G145"/>
    <mergeCell ref="H145:N145"/>
    <mergeCell ref="O145:W145"/>
    <mergeCell ref="Y145:AB145"/>
    <mergeCell ref="AC145:AI145"/>
    <mergeCell ref="AJ145:AP145"/>
    <mergeCell ref="A137:E137"/>
    <mergeCell ref="Q137:W137"/>
    <mergeCell ref="AI137:AK137"/>
    <mergeCell ref="AL137:AM137"/>
    <mergeCell ref="AO137:AP137"/>
    <mergeCell ref="A140:AP140"/>
    <mergeCell ref="A141:AP141"/>
    <mergeCell ref="A142:N142"/>
    <mergeCell ref="A143:AP143"/>
    <mergeCell ref="A135:C135"/>
    <mergeCell ref="D135:Q135"/>
    <mergeCell ref="R135:X135"/>
    <mergeCell ref="Y135:AA135"/>
    <mergeCell ref="AB135:AD135"/>
    <mergeCell ref="AE135:AG135"/>
    <mergeCell ref="AH135:AJ135"/>
    <mergeCell ref="AK135:AM135"/>
    <mergeCell ref="AN135:AP135"/>
    <mergeCell ref="A134:C134"/>
    <mergeCell ref="D134:Q134"/>
    <mergeCell ref="R134:X134"/>
    <mergeCell ref="Y134:AA134"/>
    <mergeCell ref="AB134:AD134"/>
    <mergeCell ref="AE134:AG134"/>
    <mergeCell ref="AH134:AJ134"/>
    <mergeCell ref="AK134:AM134"/>
    <mergeCell ref="AN134:AP134"/>
    <mergeCell ref="A133:C133"/>
    <mergeCell ref="D133:Q133"/>
    <mergeCell ref="R133:X133"/>
    <mergeCell ref="Y133:AA133"/>
    <mergeCell ref="AB133:AD133"/>
    <mergeCell ref="AE133:AG133"/>
    <mergeCell ref="AH133:AJ133"/>
    <mergeCell ref="AK133:AM133"/>
    <mergeCell ref="AN133:AP133"/>
    <mergeCell ref="A130:G130"/>
    <mergeCell ref="H130:N130"/>
    <mergeCell ref="O130:AB130"/>
    <mergeCell ref="AC130:AI130"/>
    <mergeCell ref="AJ130:AP130"/>
    <mergeCell ref="A131:G131"/>
    <mergeCell ref="H131:N131"/>
    <mergeCell ref="O131:W131"/>
    <mergeCell ref="Y131:AB131"/>
    <mergeCell ref="AC131:AI131"/>
    <mergeCell ref="AJ131:AP131"/>
    <mergeCell ref="A123:E123"/>
    <mergeCell ref="Q123:W123"/>
    <mergeCell ref="AI123:AK123"/>
    <mergeCell ref="AL123:AM123"/>
    <mergeCell ref="AO123:AP123"/>
    <mergeCell ref="A126:AP126"/>
    <mergeCell ref="A127:AP127"/>
    <mergeCell ref="A128:N128"/>
    <mergeCell ref="A129:AP129"/>
    <mergeCell ref="A121:C121"/>
    <mergeCell ref="D121:Q121"/>
    <mergeCell ref="R121:X121"/>
    <mergeCell ref="Y121:AA121"/>
    <mergeCell ref="AB121:AD121"/>
    <mergeCell ref="AE121:AG121"/>
    <mergeCell ref="AH121:AJ121"/>
    <mergeCell ref="AK121:AM121"/>
    <mergeCell ref="AN121:AP121"/>
    <mergeCell ref="A120:C120"/>
    <mergeCell ref="D120:Q120"/>
    <mergeCell ref="R120:X120"/>
    <mergeCell ref="Y120:AA120"/>
    <mergeCell ref="AB120:AD120"/>
    <mergeCell ref="AE120:AG120"/>
    <mergeCell ref="AH120:AJ120"/>
    <mergeCell ref="AK120:AM120"/>
    <mergeCell ref="AN120:AP120"/>
    <mergeCell ref="A119:C119"/>
    <mergeCell ref="D119:Q119"/>
    <mergeCell ref="R119:X119"/>
    <mergeCell ref="Y119:AA119"/>
    <mergeCell ref="AB119:AD119"/>
    <mergeCell ref="AE119:AG119"/>
    <mergeCell ref="AH119:AJ119"/>
    <mergeCell ref="AK119:AM119"/>
    <mergeCell ref="AN119:AP119"/>
    <mergeCell ref="A116:G116"/>
    <mergeCell ref="H116:N116"/>
    <mergeCell ref="O116:AB116"/>
    <mergeCell ref="AC116:AI116"/>
    <mergeCell ref="AJ116:AP116"/>
    <mergeCell ref="A117:G117"/>
    <mergeCell ref="H117:N117"/>
    <mergeCell ref="O117:W117"/>
    <mergeCell ref="Y117:AB117"/>
    <mergeCell ref="AC117:AI117"/>
    <mergeCell ref="AJ117:AP117"/>
    <mergeCell ref="A109:E109"/>
    <mergeCell ref="Q109:W109"/>
    <mergeCell ref="AI109:AK109"/>
    <mergeCell ref="AL109:AM109"/>
    <mergeCell ref="AO109:AP109"/>
    <mergeCell ref="A112:AP112"/>
    <mergeCell ref="A113:AP113"/>
    <mergeCell ref="A114:N114"/>
    <mergeCell ref="A115:AP115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5:C105"/>
    <mergeCell ref="D105:Q105"/>
    <mergeCell ref="R105:X105"/>
    <mergeCell ref="Y105:AA105"/>
    <mergeCell ref="AB105:AD105"/>
    <mergeCell ref="AE105:AG105"/>
    <mergeCell ref="AH105:AJ105"/>
    <mergeCell ref="AK105:AM105"/>
    <mergeCell ref="AN105:AP105"/>
    <mergeCell ref="A102:G102"/>
    <mergeCell ref="H102:N102"/>
    <mergeCell ref="O102:AB102"/>
    <mergeCell ref="AC102:AI102"/>
    <mergeCell ref="AJ102:AP102"/>
    <mergeCell ref="A103:G103"/>
    <mergeCell ref="H103:N103"/>
    <mergeCell ref="O103:W103"/>
    <mergeCell ref="Y103:AB103"/>
    <mergeCell ref="AC103:AI103"/>
    <mergeCell ref="AJ103:AP103"/>
    <mergeCell ref="A95:E95"/>
    <mergeCell ref="Q95:W95"/>
    <mergeCell ref="AI95:AK95"/>
    <mergeCell ref="AL95:AM95"/>
    <mergeCell ref="AO95:AP95"/>
    <mergeCell ref="A98:AP98"/>
    <mergeCell ref="A99:AP99"/>
    <mergeCell ref="A100:N100"/>
    <mergeCell ref="A101:AP101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89:G89"/>
    <mergeCell ref="H89:N89"/>
    <mergeCell ref="O89:W89"/>
    <mergeCell ref="Y89:AB89"/>
    <mergeCell ref="AC89:AI89"/>
    <mergeCell ref="AJ89:AP89"/>
    <mergeCell ref="A91:C91"/>
    <mergeCell ref="D91:Q91"/>
    <mergeCell ref="R91:X91"/>
    <mergeCell ref="Y91:AA91"/>
    <mergeCell ref="AB91:AD91"/>
    <mergeCell ref="AE91:AG91"/>
    <mergeCell ref="AH91:AJ91"/>
    <mergeCell ref="AK91:AM91"/>
    <mergeCell ref="AN91:AP91"/>
    <mergeCell ref="A84:AP84"/>
    <mergeCell ref="A85:AP85"/>
    <mergeCell ref="A86:N86"/>
    <mergeCell ref="A87:AP87"/>
    <mergeCell ref="A88:G88"/>
    <mergeCell ref="H88:N88"/>
    <mergeCell ref="O88:AB88"/>
    <mergeCell ref="AC88:AI88"/>
    <mergeCell ref="AJ88:AP88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82:E82"/>
    <mergeCell ref="Q82:W82"/>
    <mergeCell ref="AI82:AK82"/>
    <mergeCell ref="AL82:AM82"/>
    <mergeCell ref="AO82:AP82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54"/>
  <sheetViews>
    <sheetView topLeftCell="A31" zoomScale="70" zoomScaleNormal="70" workbookViewId="0">
      <selection activeCell="A42" sqref="A42:AP42"/>
    </sheetView>
  </sheetViews>
  <sheetFormatPr defaultRowHeight="15" x14ac:dyDescent="0.25"/>
  <cols>
    <col min="1" max="17" width="2.28515625" style="11" customWidth="1"/>
    <col min="18" max="24" width="2.28515625" style="12" customWidth="1"/>
    <col min="25" max="42" width="2.28515625" style="11" customWidth="1"/>
  </cols>
  <sheetData>
    <row r="1" spans="1:45" s="13" customFormat="1" ht="36" x14ac:dyDescent="0.55000000000000004">
      <c r="A1" s="214" t="str">
        <f>BoletinsM1!A1</f>
        <v>Campeonato Nacional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</row>
    <row r="2" spans="1:45" s="14" customFormat="1" ht="26.25" x14ac:dyDescent="0.4">
      <c r="A2" s="208" t="s">
        <v>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45" s="5" customFormat="1" ht="19.5" thickBot="1" x14ac:dyDescent="0.35">
      <c r="A3" s="209" t="str">
        <f>CONCATENATE(SORTEIO!B12," ",SORTEIO!B14)</f>
        <v>Infantil A Feminino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R3" s="6"/>
      <c r="S3" s="6"/>
      <c r="T3" s="6"/>
      <c r="U3" s="6"/>
      <c r="V3" s="6"/>
      <c r="W3" s="6"/>
      <c r="X3" s="6"/>
    </row>
    <row r="4" spans="1:45" s="14" customFormat="1" ht="27.75" thickTop="1" thickBot="1" x14ac:dyDescent="0.45">
      <c r="A4" s="210" t="s">
        <v>19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2"/>
    </row>
    <row r="5" spans="1:45" s="5" customFormat="1" ht="20.25" thickTop="1" thickBot="1" x14ac:dyDescent="0.35">
      <c r="A5" s="191" t="s">
        <v>20</v>
      </c>
      <c r="B5" s="192"/>
      <c r="C5" s="192"/>
      <c r="D5" s="192"/>
      <c r="E5" s="192"/>
      <c r="F5" s="192"/>
      <c r="G5" s="193"/>
      <c r="H5" s="191" t="s">
        <v>21</v>
      </c>
      <c r="I5" s="192"/>
      <c r="J5" s="192"/>
      <c r="K5" s="192"/>
      <c r="L5" s="192"/>
      <c r="M5" s="192"/>
      <c r="N5" s="193"/>
      <c r="O5" s="191" t="s">
        <v>22</v>
      </c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1" t="s">
        <v>23</v>
      </c>
      <c r="AD5" s="192"/>
      <c r="AE5" s="192"/>
      <c r="AF5" s="192"/>
      <c r="AG5" s="192"/>
      <c r="AH5" s="192"/>
      <c r="AI5" s="193"/>
      <c r="AJ5" s="191" t="s">
        <v>24</v>
      </c>
      <c r="AK5" s="192"/>
      <c r="AL5" s="192"/>
      <c r="AM5" s="192"/>
      <c r="AN5" s="192"/>
      <c r="AO5" s="192"/>
      <c r="AP5" s="193"/>
    </row>
    <row r="6" spans="1:45" s="15" customFormat="1" ht="63" thickTop="1" thickBot="1" x14ac:dyDescent="0.95">
      <c r="A6" s="194">
        <v>45</v>
      </c>
      <c r="B6" s="195"/>
      <c r="C6" s="195"/>
      <c r="D6" s="195"/>
      <c r="E6" s="195"/>
      <c r="F6" s="195"/>
      <c r="G6" s="196"/>
      <c r="H6" s="197" t="s">
        <v>71</v>
      </c>
      <c r="I6" s="198"/>
      <c r="J6" s="198"/>
      <c r="K6" s="198"/>
      <c r="L6" s="198"/>
      <c r="M6" s="198"/>
      <c r="N6" s="199"/>
      <c r="O6" s="200"/>
      <c r="P6" s="195"/>
      <c r="Q6" s="195"/>
      <c r="R6" s="195"/>
      <c r="S6" s="195"/>
      <c r="T6" s="195"/>
      <c r="U6" s="195"/>
      <c r="V6" s="195"/>
      <c r="W6" s="195"/>
      <c r="X6" s="7" t="s">
        <v>25</v>
      </c>
      <c r="Y6" s="195"/>
      <c r="Z6" s="195"/>
      <c r="AA6" s="195"/>
      <c r="AB6" s="196"/>
      <c r="AC6" s="201"/>
      <c r="AD6" s="202"/>
      <c r="AE6" s="202"/>
      <c r="AF6" s="202"/>
      <c r="AG6" s="202"/>
      <c r="AH6" s="202"/>
      <c r="AI6" s="203"/>
      <c r="AJ6" s="201"/>
      <c r="AK6" s="202"/>
      <c r="AL6" s="202"/>
      <c r="AM6" s="202"/>
      <c r="AN6" s="202"/>
      <c r="AO6" s="202"/>
      <c r="AP6" s="203"/>
      <c r="AS6" s="5"/>
    </row>
    <row r="7" spans="1:45" s="5" customFormat="1" ht="20.25" thickTop="1" thickBot="1" x14ac:dyDescent="0.35">
      <c r="R7" s="6"/>
      <c r="S7" s="6"/>
      <c r="T7" s="6"/>
      <c r="U7" s="6"/>
      <c r="V7" s="6"/>
      <c r="W7" s="6"/>
      <c r="X7" s="6"/>
    </row>
    <row r="8" spans="1:45" s="5" customFormat="1" ht="20.25" thickTop="1" thickBot="1" x14ac:dyDescent="0.35">
      <c r="A8" s="191" t="s">
        <v>26</v>
      </c>
      <c r="B8" s="192"/>
      <c r="C8" s="193"/>
      <c r="D8" s="191" t="s">
        <v>27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204" t="s">
        <v>54</v>
      </c>
      <c r="S8" s="205"/>
      <c r="T8" s="205"/>
      <c r="U8" s="205"/>
      <c r="V8" s="205"/>
      <c r="W8" s="205"/>
      <c r="X8" s="206"/>
      <c r="Y8" s="191" t="s">
        <v>28</v>
      </c>
      <c r="Z8" s="192"/>
      <c r="AA8" s="193"/>
      <c r="AB8" s="191" t="s">
        <v>29</v>
      </c>
      <c r="AC8" s="192"/>
      <c r="AD8" s="193"/>
      <c r="AE8" s="191" t="s">
        <v>30</v>
      </c>
      <c r="AF8" s="192"/>
      <c r="AG8" s="193"/>
      <c r="AH8" s="191" t="s">
        <v>31</v>
      </c>
      <c r="AI8" s="192"/>
      <c r="AJ8" s="193"/>
      <c r="AK8" s="191" t="s">
        <v>32</v>
      </c>
      <c r="AL8" s="192"/>
      <c r="AM8" s="193"/>
      <c r="AN8" s="191" t="s">
        <v>33</v>
      </c>
      <c r="AO8" s="192"/>
      <c r="AP8" s="193"/>
    </row>
    <row r="9" spans="1:45" s="16" customFormat="1" ht="48" thickTop="1" thickBot="1" x14ac:dyDescent="0.75">
      <c r="A9" s="179"/>
      <c r="B9" s="180"/>
      <c r="C9" s="181"/>
      <c r="D9" s="182" t="str">
        <f>'Mapa 32'!N14</f>
        <v/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85" t="str">
        <f>'Mapa 32'!N15</f>
        <v/>
      </c>
      <c r="S9" s="186"/>
      <c r="T9" s="186"/>
      <c r="U9" s="186"/>
      <c r="V9" s="186"/>
      <c r="W9" s="186"/>
      <c r="X9" s="187"/>
      <c r="Y9" s="188"/>
      <c r="Z9" s="189"/>
      <c r="AA9" s="190"/>
      <c r="AB9" s="188"/>
      <c r="AC9" s="189"/>
      <c r="AD9" s="190"/>
      <c r="AE9" s="188"/>
      <c r="AF9" s="189"/>
      <c r="AG9" s="190"/>
      <c r="AH9" s="188"/>
      <c r="AI9" s="189"/>
      <c r="AJ9" s="190"/>
      <c r="AK9" s="188"/>
      <c r="AL9" s="189"/>
      <c r="AM9" s="190"/>
      <c r="AN9" s="188"/>
      <c r="AO9" s="189"/>
      <c r="AP9" s="190"/>
      <c r="AS9" s="17"/>
    </row>
    <row r="10" spans="1:45" s="16" customFormat="1" ht="48" customHeight="1" thickTop="1" thickBot="1" x14ac:dyDescent="0.75">
      <c r="A10" s="179"/>
      <c r="B10" s="180"/>
      <c r="C10" s="181"/>
      <c r="D10" s="182" t="str">
        <f>'Mapa 32'!N24</f>
        <v/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185" t="str">
        <f>'Mapa 32'!N25</f>
        <v/>
      </c>
      <c r="S10" s="186"/>
      <c r="T10" s="186"/>
      <c r="U10" s="186"/>
      <c r="V10" s="186"/>
      <c r="W10" s="186"/>
      <c r="X10" s="187"/>
      <c r="Y10" s="188"/>
      <c r="Z10" s="189"/>
      <c r="AA10" s="190"/>
      <c r="AB10" s="188"/>
      <c r="AC10" s="189"/>
      <c r="AD10" s="190"/>
      <c r="AE10" s="188"/>
      <c r="AF10" s="189"/>
      <c r="AG10" s="190"/>
      <c r="AH10" s="188"/>
      <c r="AI10" s="189"/>
      <c r="AJ10" s="190"/>
      <c r="AK10" s="188"/>
      <c r="AL10" s="189"/>
      <c r="AM10" s="190"/>
      <c r="AN10" s="188"/>
      <c r="AO10" s="189"/>
      <c r="AP10" s="190"/>
    </row>
    <row r="11" spans="1:45" s="5" customFormat="1" ht="24" customHeight="1" thickTop="1" x14ac:dyDescent="0.3">
      <c r="R11" s="6"/>
      <c r="S11" s="6"/>
      <c r="T11" s="6"/>
      <c r="U11" s="6"/>
      <c r="V11" s="6"/>
      <c r="W11" s="6"/>
      <c r="X11" s="6"/>
    </row>
    <row r="12" spans="1:45" s="5" customFormat="1" ht="19.5" thickBot="1" x14ac:dyDescent="0.35">
      <c r="A12" s="177" t="s">
        <v>34</v>
      </c>
      <c r="B12" s="177"/>
      <c r="C12" s="177"/>
      <c r="D12" s="177"/>
      <c r="E12" s="177"/>
      <c r="F12" s="31"/>
      <c r="G12" s="31"/>
      <c r="H12" s="8"/>
      <c r="I12" s="8"/>
      <c r="J12" s="8"/>
      <c r="K12" s="8"/>
      <c r="L12" s="8"/>
      <c r="M12" s="8"/>
      <c r="N12" s="8"/>
      <c r="O12" s="8"/>
      <c r="P12" s="8"/>
      <c r="Q12" s="177" t="s">
        <v>35</v>
      </c>
      <c r="R12" s="177"/>
      <c r="S12" s="177"/>
      <c r="T12" s="177"/>
      <c r="U12" s="177"/>
      <c r="V12" s="177"/>
      <c r="W12" s="177"/>
      <c r="X12" s="9"/>
      <c r="Y12" s="31"/>
      <c r="Z12" s="31"/>
      <c r="AA12" s="31"/>
      <c r="AB12" s="8"/>
      <c r="AC12" s="8"/>
      <c r="AD12" s="8"/>
      <c r="AE12" s="8"/>
      <c r="AF12" s="8"/>
      <c r="AG12" s="8"/>
      <c r="AH12" s="8"/>
      <c r="AI12" s="177" t="s">
        <v>36</v>
      </c>
      <c r="AJ12" s="177"/>
      <c r="AK12" s="177"/>
      <c r="AL12" s="178"/>
      <c r="AM12" s="178"/>
      <c r="AN12" s="10" t="s">
        <v>25</v>
      </c>
      <c r="AO12" s="178"/>
      <c r="AP12" s="178"/>
    </row>
    <row r="13" spans="1:45" s="11" customFormat="1" ht="13.5" thickTop="1" x14ac:dyDescent="0.2">
      <c r="R13" s="12"/>
      <c r="S13" s="12"/>
      <c r="T13" s="12"/>
      <c r="U13" s="12"/>
      <c r="V13" s="12"/>
      <c r="W13" s="12"/>
      <c r="X13" s="12"/>
    </row>
    <row r="14" spans="1:45" s="11" customFormat="1" ht="12.75" x14ac:dyDescent="0.2">
      <c r="R14" s="12"/>
      <c r="S14" s="12"/>
      <c r="T14" s="12"/>
      <c r="U14" s="12"/>
      <c r="V14" s="12"/>
      <c r="W14" s="12"/>
      <c r="X14" s="12"/>
    </row>
    <row r="15" spans="1:45" s="13" customFormat="1" ht="36" x14ac:dyDescent="0.55000000000000004">
      <c r="A15" s="214" t="str">
        <f>A1</f>
        <v>Campeonato Nacional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</row>
    <row r="16" spans="1:45" s="14" customFormat="1" ht="26.25" x14ac:dyDescent="0.4">
      <c r="A16" s="208" t="s">
        <v>18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</row>
    <row r="17" spans="1:45" s="5" customFormat="1" ht="19.5" thickBot="1" x14ac:dyDescent="0.35">
      <c r="A17" s="209" t="str">
        <f>CONCATENATE(SORTEIO!B12," ",SORTEIO!B14)</f>
        <v>Infantil A Feminino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R17" s="6"/>
      <c r="S17" s="6"/>
      <c r="T17" s="6"/>
      <c r="U17" s="6"/>
      <c r="V17" s="6"/>
      <c r="W17" s="6"/>
      <c r="X17" s="6"/>
    </row>
    <row r="18" spans="1:45" s="14" customFormat="1" ht="27.75" thickTop="1" thickBot="1" x14ac:dyDescent="0.45">
      <c r="A18" s="210" t="s">
        <v>19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2"/>
    </row>
    <row r="19" spans="1:45" s="5" customFormat="1" ht="20.25" thickTop="1" thickBot="1" x14ac:dyDescent="0.35">
      <c r="A19" s="191" t="s">
        <v>20</v>
      </c>
      <c r="B19" s="192"/>
      <c r="C19" s="192"/>
      <c r="D19" s="192"/>
      <c r="E19" s="192"/>
      <c r="F19" s="192"/>
      <c r="G19" s="193"/>
      <c r="H19" s="191" t="s">
        <v>21</v>
      </c>
      <c r="I19" s="192"/>
      <c r="J19" s="192"/>
      <c r="K19" s="192"/>
      <c r="L19" s="192"/>
      <c r="M19" s="192"/>
      <c r="N19" s="193"/>
      <c r="O19" s="191" t="s">
        <v>22</v>
      </c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3"/>
      <c r="AC19" s="191" t="s">
        <v>23</v>
      </c>
      <c r="AD19" s="192"/>
      <c r="AE19" s="192"/>
      <c r="AF19" s="192"/>
      <c r="AG19" s="192"/>
      <c r="AH19" s="192"/>
      <c r="AI19" s="193"/>
      <c r="AJ19" s="191" t="s">
        <v>24</v>
      </c>
      <c r="AK19" s="192"/>
      <c r="AL19" s="192"/>
      <c r="AM19" s="192"/>
      <c r="AN19" s="192"/>
      <c r="AO19" s="192"/>
      <c r="AP19" s="193"/>
    </row>
    <row r="20" spans="1:45" s="15" customFormat="1" ht="63" thickTop="1" thickBot="1" x14ac:dyDescent="0.95">
      <c r="A20" s="194">
        <v>46</v>
      </c>
      <c r="B20" s="195"/>
      <c r="C20" s="195"/>
      <c r="D20" s="195"/>
      <c r="E20" s="195"/>
      <c r="F20" s="195"/>
      <c r="G20" s="196"/>
      <c r="H20" s="197" t="s">
        <v>71</v>
      </c>
      <c r="I20" s="198"/>
      <c r="J20" s="198"/>
      <c r="K20" s="198"/>
      <c r="L20" s="198"/>
      <c r="M20" s="198"/>
      <c r="N20" s="199"/>
      <c r="O20" s="200"/>
      <c r="P20" s="195"/>
      <c r="Q20" s="195"/>
      <c r="R20" s="195"/>
      <c r="S20" s="195"/>
      <c r="T20" s="195"/>
      <c r="U20" s="195"/>
      <c r="V20" s="195"/>
      <c r="W20" s="195"/>
      <c r="X20" s="7" t="s">
        <v>25</v>
      </c>
      <c r="Y20" s="195"/>
      <c r="Z20" s="195"/>
      <c r="AA20" s="195"/>
      <c r="AB20" s="196"/>
      <c r="AC20" s="201"/>
      <c r="AD20" s="202"/>
      <c r="AE20" s="202"/>
      <c r="AF20" s="202"/>
      <c r="AG20" s="202"/>
      <c r="AH20" s="202"/>
      <c r="AI20" s="203"/>
      <c r="AJ20" s="201"/>
      <c r="AK20" s="202"/>
      <c r="AL20" s="202"/>
      <c r="AM20" s="202"/>
      <c r="AN20" s="202"/>
      <c r="AO20" s="202"/>
      <c r="AP20" s="203"/>
      <c r="AS20" s="5"/>
    </row>
    <row r="21" spans="1:45" s="5" customFormat="1" ht="20.25" thickTop="1" thickBot="1" x14ac:dyDescent="0.35">
      <c r="R21" s="6"/>
      <c r="S21" s="6"/>
      <c r="T21" s="6"/>
      <c r="U21" s="6"/>
      <c r="V21" s="6"/>
      <c r="W21" s="6"/>
      <c r="X21" s="6"/>
    </row>
    <row r="22" spans="1:45" s="5" customFormat="1" ht="20.25" thickTop="1" thickBot="1" x14ac:dyDescent="0.35">
      <c r="A22" s="191" t="s">
        <v>26</v>
      </c>
      <c r="B22" s="192"/>
      <c r="C22" s="193"/>
      <c r="D22" s="191" t="s">
        <v>27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3"/>
      <c r="R22" s="204" t="s">
        <v>54</v>
      </c>
      <c r="S22" s="205"/>
      <c r="T22" s="205"/>
      <c r="U22" s="205"/>
      <c r="V22" s="205"/>
      <c r="W22" s="205"/>
      <c r="X22" s="206"/>
      <c r="Y22" s="191" t="s">
        <v>28</v>
      </c>
      <c r="Z22" s="192"/>
      <c r="AA22" s="193"/>
      <c r="AB22" s="191" t="s">
        <v>29</v>
      </c>
      <c r="AC22" s="192"/>
      <c r="AD22" s="193"/>
      <c r="AE22" s="191" t="s">
        <v>30</v>
      </c>
      <c r="AF22" s="192"/>
      <c r="AG22" s="193"/>
      <c r="AH22" s="191" t="s">
        <v>31</v>
      </c>
      <c r="AI22" s="192"/>
      <c r="AJ22" s="193"/>
      <c r="AK22" s="191" t="s">
        <v>32</v>
      </c>
      <c r="AL22" s="192"/>
      <c r="AM22" s="193"/>
      <c r="AN22" s="191" t="s">
        <v>33</v>
      </c>
      <c r="AO22" s="192"/>
      <c r="AP22" s="193"/>
    </row>
    <row r="23" spans="1:45" s="16" customFormat="1" ht="48" thickTop="1" thickBot="1" x14ac:dyDescent="0.75">
      <c r="A23" s="179"/>
      <c r="B23" s="180"/>
      <c r="C23" s="181"/>
      <c r="D23" s="182" t="str">
        <f>'Mapa 32'!N33</f>
        <v/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4"/>
      <c r="R23" s="185" t="str">
        <f>'Mapa 32'!N34</f>
        <v/>
      </c>
      <c r="S23" s="186"/>
      <c r="T23" s="186"/>
      <c r="U23" s="186"/>
      <c r="V23" s="186"/>
      <c r="W23" s="186"/>
      <c r="X23" s="187"/>
      <c r="Y23" s="188"/>
      <c r="Z23" s="189"/>
      <c r="AA23" s="190"/>
      <c r="AB23" s="188"/>
      <c r="AC23" s="189"/>
      <c r="AD23" s="190"/>
      <c r="AE23" s="188"/>
      <c r="AF23" s="189"/>
      <c r="AG23" s="190"/>
      <c r="AH23" s="188"/>
      <c r="AI23" s="189"/>
      <c r="AJ23" s="190"/>
      <c r="AK23" s="188"/>
      <c r="AL23" s="189"/>
      <c r="AM23" s="190"/>
      <c r="AN23" s="188"/>
      <c r="AO23" s="189"/>
      <c r="AP23" s="190"/>
      <c r="AS23" s="17"/>
    </row>
    <row r="24" spans="1:45" s="16" customFormat="1" ht="48" customHeight="1" thickTop="1" thickBot="1" x14ac:dyDescent="0.75">
      <c r="A24" s="179"/>
      <c r="B24" s="180"/>
      <c r="C24" s="181"/>
      <c r="D24" s="182" t="str">
        <f>'Mapa 32'!N43</f>
        <v/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4"/>
      <c r="R24" s="185" t="str">
        <f>'Mapa 32'!N44</f>
        <v/>
      </c>
      <c r="S24" s="186"/>
      <c r="T24" s="186"/>
      <c r="U24" s="186"/>
      <c r="V24" s="186"/>
      <c r="W24" s="186"/>
      <c r="X24" s="187"/>
      <c r="Y24" s="188"/>
      <c r="Z24" s="189"/>
      <c r="AA24" s="190"/>
      <c r="AB24" s="188"/>
      <c r="AC24" s="189"/>
      <c r="AD24" s="190"/>
      <c r="AE24" s="188"/>
      <c r="AF24" s="189"/>
      <c r="AG24" s="190"/>
      <c r="AH24" s="188"/>
      <c r="AI24" s="189"/>
      <c r="AJ24" s="190"/>
      <c r="AK24" s="188"/>
      <c r="AL24" s="189"/>
      <c r="AM24" s="190"/>
      <c r="AN24" s="188"/>
      <c r="AO24" s="189"/>
      <c r="AP24" s="190"/>
    </row>
    <row r="25" spans="1:45" s="5" customFormat="1" ht="24" customHeight="1" thickTop="1" x14ac:dyDescent="0.3">
      <c r="R25" s="6"/>
      <c r="S25" s="6"/>
      <c r="T25" s="6"/>
      <c r="U25" s="6"/>
      <c r="V25" s="6"/>
      <c r="W25" s="6"/>
      <c r="X25" s="6"/>
    </row>
    <row r="26" spans="1:45" s="5" customFormat="1" ht="19.5" thickBot="1" x14ac:dyDescent="0.35">
      <c r="A26" s="177" t="s">
        <v>34</v>
      </c>
      <c r="B26" s="177"/>
      <c r="C26" s="177"/>
      <c r="D26" s="177"/>
      <c r="E26" s="177"/>
      <c r="F26" s="31"/>
      <c r="G26" s="31"/>
      <c r="H26" s="8"/>
      <c r="I26" s="8"/>
      <c r="J26" s="8"/>
      <c r="K26" s="8"/>
      <c r="L26" s="8"/>
      <c r="M26" s="8"/>
      <c r="N26" s="8"/>
      <c r="O26" s="8"/>
      <c r="P26" s="8"/>
      <c r="Q26" s="177" t="s">
        <v>35</v>
      </c>
      <c r="R26" s="177"/>
      <c r="S26" s="177"/>
      <c r="T26" s="177"/>
      <c r="U26" s="177"/>
      <c r="V26" s="177"/>
      <c r="W26" s="177"/>
      <c r="X26" s="9"/>
      <c r="Y26" s="31"/>
      <c r="Z26" s="31"/>
      <c r="AA26" s="31"/>
      <c r="AB26" s="8"/>
      <c r="AC26" s="8"/>
      <c r="AD26" s="8"/>
      <c r="AE26" s="8"/>
      <c r="AF26" s="8"/>
      <c r="AG26" s="8"/>
      <c r="AH26" s="8"/>
      <c r="AI26" s="177" t="s">
        <v>36</v>
      </c>
      <c r="AJ26" s="177"/>
      <c r="AK26" s="177"/>
      <c r="AL26" s="178"/>
      <c r="AM26" s="178"/>
      <c r="AN26" s="10" t="s">
        <v>25</v>
      </c>
      <c r="AO26" s="178"/>
      <c r="AP26" s="178"/>
    </row>
    <row r="27" spans="1:45" s="11" customFormat="1" ht="13.5" thickTop="1" x14ac:dyDescent="0.2">
      <c r="R27" s="12"/>
      <c r="S27" s="12"/>
      <c r="T27" s="12"/>
      <c r="U27" s="12"/>
      <c r="V27" s="12"/>
      <c r="W27" s="12"/>
      <c r="X27" s="12"/>
    </row>
    <row r="28" spans="1:45" s="11" customFormat="1" ht="12.75" x14ac:dyDescent="0.2">
      <c r="R28" s="12"/>
      <c r="S28" s="12"/>
      <c r="T28" s="12"/>
      <c r="U28" s="12"/>
      <c r="V28" s="12"/>
      <c r="W28" s="12"/>
      <c r="X28" s="12"/>
    </row>
    <row r="29" spans="1:45" s="13" customFormat="1" ht="36" x14ac:dyDescent="0.55000000000000004">
      <c r="A29" s="214" t="str">
        <f>A15</f>
        <v>Campeonato Nacional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</row>
    <row r="30" spans="1:45" s="14" customFormat="1" ht="26.25" x14ac:dyDescent="0.4">
      <c r="A30" s="208" t="s">
        <v>18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</row>
    <row r="31" spans="1:45" s="5" customFormat="1" ht="19.5" thickBot="1" x14ac:dyDescent="0.35">
      <c r="A31" s="209" t="str">
        <f>CONCATENATE(SORTEIO!B12," ",SORTEIO!B14)</f>
        <v>Infantil A Feminino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R31" s="6"/>
      <c r="S31" s="6"/>
      <c r="T31" s="6"/>
      <c r="U31" s="6"/>
      <c r="V31" s="6"/>
      <c r="W31" s="6"/>
      <c r="X31" s="6"/>
    </row>
    <row r="32" spans="1:45" s="14" customFormat="1" ht="27.75" thickTop="1" thickBot="1" x14ac:dyDescent="0.45">
      <c r="A32" s="210" t="s">
        <v>19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2"/>
    </row>
    <row r="33" spans="1:45" s="5" customFormat="1" ht="20.25" thickTop="1" thickBot="1" x14ac:dyDescent="0.35">
      <c r="A33" s="191" t="s">
        <v>20</v>
      </c>
      <c r="B33" s="192"/>
      <c r="C33" s="192"/>
      <c r="D33" s="192"/>
      <c r="E33" s="192"/>
      <c r="F33" s="192"/>
      <c r="G33" s="193"/>
      <c r="H33" s="191" t="s">
        <v>21</v>
      </c>
      <c r="I33" s="192"/>
      <c r="J33" s="192"/>
      <c r="K33" s="192"/>
      <c r="L33" s="192"/>
      <c r="M33" s="192"/>
      <c r="N33" s="193"/>
      <c r="O33" s="191" t="s">
        <v>22</v>
      </c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3"/>
      <c r="AC33" s="191" t="s">
        <v>23</v>
      </c>
      <c r="AD33" s="192"/>
      <c r="AE33" s="192"/>
      <c r="AF33" s="192"/>
      <c r="AG33" s="192"/>
      <c r="AH33" s="192"/>
      <c r="AI33" s="193"/>
      <c r="AJ33" s="191" t="s">
        <v>24</v>
      </c>
      <c r="AK33" s="192"/>
      <c r="AL33" s="192"/>
      <c r="AM33" s="192"/>
      <c r="AN33" s="192"/>
      <c r="AO33" s="192"/>
      <c r="AP33" s="193"/>
    </row>
    <row r="34" spans="1:45" s="15" customFormat="1" ht="63" thickTop="1" thickBot="1" x14ac:dyDescent="0.95">
      <c r="A34" s="194">
        <v>47</v>
      </c>
      <c r="B34" s="195"/>
      <c r="C34" s="195"/>
      <c r="D34" s="195"/>
      <c r="E34" s="195"/>
      <c r="F34" s="195"/>
      <c r="G34" s="196"/>
      <c r="H34" s="197" t="s">
        <v>71</v>
      </c>
      <c r="I34" s="198"/>
      <c r="J34" s="198"/>
      <c r="K34" s="198"/>
      <c r="L34" s="198"/>
      <c r="M34" s="198"/>
      <c r="N34" s="199"/>
      <c r="O34" s="200"/>
      <c r="P34" s="195"/>
      <c r="Q34" s="195"/>
      <c r="R34" s="195"/>
      <c r="S34" s="195"/>
      <c r="T34" s="195"/>
      <c r="U34" s="195"/>
      <c r="V34" s="195"/>
      <c r="W34" s="195"/>
      <c r="X34" s="7" t="s">
        <v>25</v>
      </c>
      <c r="Y34" s="195"/>
      <c r="Z34" s="195"/>
      <c r="AA34" s="195"/>
      <c r="AB34" s="196"/>
      <c r="AC34" s="201"/>
      <c r="AD34" s="202"/>
      <c r="AE34" s="202"/>
      <c r="AF34" s="202"/>
      <c r="AG34" s="202"/>
      <c r="AH34" s="202"/>
      <c r="AI34" s="203"/>
      <c r="AJ34" s="201"/>
      <c r="AK34" s="202"/>
      <c r="AL34" s="202"/>
      <c r="AM34" s="202"/>
      <c r="AN34" s="202"/>
      <c r="AO34" s="202"/>
      <c r="AP34" s="203"/>
      <c r="AS34" s="5"/>
    </row>
    <row r="35" spans="1:45" s="5" customFormat="1" ht="20.25" thickTop="1" thickBot="1" x14ac:dyDescent="0.35">
      <c r="R35" s="6"/>
      <c r="S35" s="6"/>
      <c r="T35" s="6"/>
      <c r="U35" s="6"/>
      <c r="V35" s="6"/>
      <c r="W35" s="6"/>
      <c r="X35" s="6"/>
    </row>
    <row r="36" spans="1:45" s="5" customFormat="1" ht="20.25" thickTop="1" thickBot="1" x14ac:dyDescent="0.35">
      <c r="A36" s="191" t="s">
        <v>26</v>
      </c>
      <c r="B36" s="192"/>
      <c r="C36" s="193"/>
      <c r="D36" s="191" t="s">
        <v>27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3"/>
      <c r="R36" s="204" t="s">
        <v>54</v>
      </c>
      <c r="S36" s="205"/>
      <c r="T36" s="205"/>
      <c r="U36" s="205"/>
      <c r="V36" s="205"/>
      <c r="W36" s="205"/>
      <c r="X36" s="206"/>
      <c r="Y36" s="191" t="s">
        <v>28</v>
      </c>
      <c r="Z36" s="192"/>
      <c r="AA36" s="193"/>
      <c r="AB36" s="191" t="s">
        <v>29</v>
      </c>
      <c r="AC36" s="192"/>
      <c r="AD36" s="193"/>
      <c r="AE36" s="191" t="s">
        <v>30</v>
      </c>
      <c r="AF36" s="192"/>
      <c r="AG36" s="193"/>
      <c r="AH36" s="191" t="s">
        <v>31</v>
      </c>
      <c r="AI36" s="192"/>
      <c r="AJ36" s="193"/>
      <c r="AK36" s="191" t="s">
        <v>32</v>
      </c>
      <c r="AL36" s="192"/>
      <c r="AM36" s="193"/>
      <c r="AN36" s="191" t="s">
        <v>33</v>
      </c>
      <c r="AO36" s="192"/>
      <c r="AP36" s="193"/>
    </row>
    <row r="37" spans="1:45" s="16" customFormat="1" ht="48" thickTop="1" thickBot="1" x14ac:dyDescent="0.75">
      <c r="A37" s="179"/>
      <c r="B37" s="180"/>
      <c r="C37" s="181"/>
      <c r="D37" s="182" t="str">
        <f>'Mapa 32'!N54</f>
        <v/>
      </c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4"/>
      <c r="R37" s="185" t="str">
        <f>'Mapa 32'!N55</f>
        <v/>
      </c>
      <c r="S37" s="186"/>
      <c r="T37" s="186"/>
      <c r="U37" s="186"/>
      <c r="V37" s="186"/>
      <c r="W37" s="186"/>
      <c r="X37" s="187"/>
      <c r="Y37" s="188"/>
      <c r="Z37" s="189"/>
      <c r="AA37" s="190"/>
      <c r="AB37" s="188"/>
      <c r="AC37" s="189"/>
      <c r="AD37" s="190"/>
      <c r="AE37" s="188"/>
      <c r="AF37" s="189"/>
      <c r="AG37" s="190"/>
      <c r="AH37" s="188"/>
      <c r="AI37" s="189"/>
      <c r="AJ37" s="190"/>
      <c r="AK37" s="188"/>
      <c r="AL37" s="189"/>
      <c r="AM37" s="190"/>
      <c r="AN37" s="188"/>
      <c r="AO37" s="189"/>
      <c r="AP37" s="190"/>
      <c r="AS37" s="17"/>
    </row>
    <row r="38" spans="1:45" s="16" customFormat="1" ht="48" customHeight="1" thickTop="1" thickBot="1" x14ac:dyDescent="0.75">
      <c r="A38" s="179"/>
      <c r="B38" s="180"/>
      <c r="C38" s="181"/>
      <c r="D38" s="182" t="str">
        <f>'Mapa 32'!N64</f>
        <v/>
      </c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4"/>
      <c r="R38" s="185" t="str">
        <f>'Mapa 32'!N65</f>
        <v/>
      </c>
      <c r="S38" s="186"/>
      <c r="T38" s="186"/>
      <c r="U38" s="186"/>
      <c r="V38" s="186"/>
      <c r="W38" s="186"/>
      <c r="X38" s="187"/>
      <c r="Y38" s="188"/>
      <c r="Z38" s="189"/>
      <c r="AA38" s="190"/>
      <c r="AB38" s="188"/>
      <c r="AC38" s="189"/>
      <c r="AD38" s="190"/>
      <c r="AE38" s="188"/>
      <c r="AF38" s="189"/>
      <c r="AG38" s="190"/>
      <c r="AH38" s="188"/>
      <c r="AI38" s="189"/>
      <c r="AJ38" s="190"/>
      <c r="AK38" s="188"/>
      <c r="AL38" s="189"/>
      <c r="AM38" s="190"/>
      <c r="AN38" s="188"/>
      <c r="AO38" s="189"/>
      <c r="AP38" s="190"/>
    </row>
    <row r="39" spans="1:45" s="5" customFormat="1" ht="24" customHeight="1" thickTop="1" x14ac:dyDescent="0.3">
      <c r="R39" s="6"/>
      <c r="S39" s="6"/>
      <c r="T39" s="6"/>
      <c r="U39" s="6"/>
      <c r="V39" s="6"/>
      <c r="W39" s="6"/>
      <c r="X39" s="6"/>
    </row>
    <row r="40" spans="1:45" s="5" customFormat="1" ht="19.5" thickBot="1" x14ac:dyDescent="0.35">
      <c r="A40" s="177" t="s">
        <v>34</v>
      </c>
      <c r="B40" s="177"/>
      <c r="C40" s="177"/>
      <c r="D40" s="177"/>
      <c r="E40" s="177"/>
      <c r="F40" s="31"/>
      <c r="G40" s="31"/>
      <c r="H40" s="8"/>
      <c r="I40" s="8"/>
      <c r="J40" s="8"/>
      <c r="K40" s="8"/>
      <c r="L40" s="8"/>
      <c r="M40" s="8"/>
      <c r="N40" s="8"/>
      <c r="O40" s="8"/>
      <c r="P40" s="8"/>
      <c r="Q40" s="177" t="s">
        <v>35</v>
      </c>
      <c r="R40" s="177"/>
      <c r="S40" s="177"/>
      <c r="T40" s="177"/>
      <c r="U40" s="177"/>
      <c r="V40" s="177"/>
      <c r="W40" s="177"/>
      <c r="X40" s="9"/>
      <c r="Y40" s="31"/>
      <c r="Z40" s="31"/>
      <c r="AA40" s="31"/>
      <c r="AB40" s="8"/>
      <c r="AC40" s="8"/>
      <c r="AD40" s="8"/>
      <c r="AE40" s="8"/>
      <c r="AF40" s="8"/>
      <c r="AG40" s="8"/>
      <c r="AH40" s="8"/>
      <c r="AI40" s="177" t="s">
        <v>36</v>
      </c>
      <c r="AJ40" s="177"/>
      <c r="AK40" s="177"/>
      <c r="AL40" s="178"/>
      <c r="AM40" s="178"/>
      <c r="AN40" s="10" t="s">
        <v>25</v>
      </c>
      <c r="AO40" s="178"/>
      <c r="AP40" s="178"/>
    </row>
    <row r="41" spans="1:45" s="11" customFormat="1" ht="13.5" thickTop="1" x14ac:dyDescent="0.2">
      <c r="R41" s="12"/>
      <c r="S41" s="12"/>
      <c r="T41" s="12"/>
      <c r="U41" s="12"/>
      <c r="V41" s="12"/>
      <c r="W41" s="12"/>
      <c r="X41" s="12"/>
    </row>
    <row r="42" spans="1:45" s="11" customFormat="1" ht="36" x14ac:dyDescent="0.55000000000000004">
      <c r="A42" s="214" t="str">
        <f>A29</f>
        <v>Campeonato Nacional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</row>
    <row r="43" spans="1:45" ht="26.25" x14ac:dyDescent="0.4">
      <c r="A43" s="208" t="s">
        <v>18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</row>
    <row r="44" spans="1:45" ht="19.5" thickBot="1" x14ac:dyDescent="0.35">
      <c r="A44" s="209" t="str">
        <f>CONCATENATE(SORTEIO!B53," ",SORTEIO!B55)</f>
        <v xml:space="preserve"> 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5"/>
      <c r="P44" s="5"/>
      <c r="Q44" s="5"/>
      <c r="R44" s="6"/>
      <c r="S44" s="6"/>
      <c r="T44" s="6"/>
      <c r="U44" s="6"/>
      <c r="V44" s="6"/>
      <c r="W44" s="6"/>
      <c r="X44" s="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5" ht="27.75" thickTop="1" thickBot="1" x14ac:dyDescent="0.45">
      <c r="A45" s="210" t="s">
        <v>19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2"/>
    </row>
    <row r="46" spans="1:45" ht="20.25" thickTop="1" thickBot="1" x14ac:dyDescent="0.35">
      <c r="A46" s="191" t="s">
        <v>20</v>
      </c>
      <c r="B46" s="192"/>
      <c r="C46" s="192"/>
      <c r="D46" s="192"/>
      <c r="E46" s="192"/>
      <c r="F46" s="192"/>
      <c r="G46" s="193"/>
      <c r="H46" s="191" t="s">
        <v>21</v>
      </c>
      <c r="I46" s="192"/>
      <c r="J46" s="192"/>
      <c r="K46" s="192"/>
      <c r="L46" s="192"/>
      <c r="M46" s="192"/>
      <c r="N46" s="193"/>
      <c r="O46" s="191" t="s">
        <v>22</v>
      </c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3"/>
      <c r="AC46" s="191" t="s">
        <v>23</v>
      </c>
      <c r="AD46" s="192"/>
      <c r="AE46" s="192"/>
      <c r="AF46" s="192"/>
      <c r="AG46" s="192"/>
      <c r="AH46" s="192"/>
      <c r="AI46" s="193"/>
      <c r="AJ46" s="191" t="s">
        <v>24</v>
      </c>
      <c r="AK46" s="192"/>
      <c r="AL46" s="192"/>
      <c r="AM46" s="192"/>
      <c r="AN46" s="192"/>
      <c r="AO46" s="192"/>
      <c r="AP46" s="193"/>
    </row>
    <row r="47" spans="1:45" ht="63" thickTop="1" thickBot="1" x14ac:dyDescent="0.3">
      <c r="A47" s="194">
        <v>48</v>
      </c>
      <c r="B47" s="195"/>
      <c r="C47" s="195"/>
      <c r="D47" s="195"/>
      <c r="E47" s="195"/>
      <c r="F47" s="195"/>
      <c r="G47" s="196"/>
      <c r="H47" s="197" t="s">
        <v>71</v>
      </c>
      <c r="I47" s="198"/>
      <c r="J47" s="198"/>
      <c r="K47" s="198"/>
      <c r="L47" s="198"/>
      <c r="M47" s="198"/>
      <c r="N47" s="199"/>
      <c r="O47" s="200"/>
      <c r="P47" s="195"/>
      <c r="Q47" s="195"/>
      <c r="R47" s="195"/>
      <c r="S47" s="195"/>
      <c r="T47" s="195"/>
      <c r="U47" s="195"/>
      <c r="V47" s="195"/>
      <c r="W47" s="195"/>
      <c r="X47" s="7" t="s">
        <v>25</v>
      </c>
      <c r="Y47" s="195"/>
      <c r="Z47" s="195"/>
      <c r="AA47" s="195"/>
      <c r="AB47" s="196"/>
      <c r="AC47" s="201"/>
      <c r="AD47" s="202"/>
      <c r="AE47" s="202"/>
      <c r="AF47" s="202"/>
      <c r="AG47" s="202"/>
      <c r="AH47" s="202"/>
      <c r="AI47" s="203"/>
      <c r="AJ47" s="201"/>
      <c r="AK47" s="202"/>
      <c r="AL47" s="202"/>
      <c r="AM47" s="202"/>
      <c r="AN47" s="202"/>
      <c r="AO47" s="202"/>
      <c r="AP47" s="203"/>
    </row>
    <row r="48" spans="1:45" ht="20.25" thickTop="1" thickBo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20.25" thickTop="1" thickBot="1" x14ac:dyDescent="0.35">
      <c r="A49" s="191" t="s">
        <v>26</v>
      </c>
      <c r="B49" s="192"/>
      <c r="C49" s="193"/>
      <c r="D49" s="191" t="s">
        <v>27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3"/>
      <c r="R49" s="204" t="s">
        <v>54</v>
      </c>
      <c r="S49" s="205"/>
      <c r="T49" s="205"/>
      <c r="U49" s="205"/>
      <c r="V49" s="205"/>
      <c r="W49" s="205"/>
      <c r="X49" s="206"/>
      <c r="Y49" s="191" t="s">
        <v>28</v>
      </c>
      <c r="Z49" s="192"/>
      <c r="AA49" s="193"/>
      <c r="AB49" s="191" t="s">
        <v>29</v>
      </c>
      <c r="AC49" s="192"/>
      <c r="AD49" s="193"/>
      <c r="AE49" s="191" t="s">
        <v>30</v>
      </c>
      <c r="AF49" s="192"/>
      <c r="AG49" s="193"/>
      <c r="AH49" s="191" t="s">
        <v>31</v>
      </c>
      <c r="AI49" s="192"/>
      <c r="AJ49" s="193"/>
      <c r="AK49" s="191" t="s">
        <v>32</v>
      </c>
      <c r="AL49" s="192"/>
      <c r="AM49" s="193"/>
      <c r="AN49" s="191" t="s">
        <v>33</v>
      </c>
      <c r="AO49" s="192"/>
      <c r="AP49" s="193"/>
    </row>
    <row r="50" spans="1:42" ht="24.75" thickTop="1" thickBot="1" x14ac:dyDescent="0.4">
      <c r="A50" s="179"/>
      <c r="B50" s="180"/>
      <c r="C50" s="181"/>
      <c r="D50" s="182" t="str">
        <f>'Mapa 32'!N73</f>
        <v/>
      </c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4"/>
      <c r="R50" s="185" t="str">
        <f>'Mapa 32'!N74</f>
        <v/>
      </c>
      <c r="S50" s="186"/>
      <c r="T50" s="186"/>
      <c r="U50" s="186"/>
      <c r="V50" s="186"/>
      <c r="W50" s="186"/>
      <c r="X50" s="187"/>
      <c r="Y50" s="188"/>
      <c r="Z50" s="189"/>
      <c r="AA50" s="190"/>
      <c r="AB50" s="188"/>
      <c r="AC50" s="189"/>
      <c r="AD50" s="190"/>
      <c r="AE50" s="188"/>
      <c r="AF50" s="189"/>
      <c r="AG50" s="190"/>
      <c r="AH50" s="188"/>
      <c r="AI50" s="189"/>
      <c r="AJ50" s="190"/>
      <c r="AK50" s="188"/>
      <c r="AL50" s="189"/>
      <c r="AM50" s="190"/>
      <c r="AN50" s="188"/>
      <c r="AO50" s="189"/>
      <c r="AP50" s="190"/>
    </row>
    <row r="51" spans="1:42" ht="24.75" thickTop="1" thickBot="1" x14ac:dyDescent="0.4">
      <c r="A51" s="179"/>
      <c r="B51" s="180"/>
      <c r="C51" s="181"/>
      <c r="D51" s="182" t="str">
        <f>'Mapa 32'!N83</f>
        <v/>
      </c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4"/>
      <c r="R51" s="185" t="str">
        <f>'Mapa 32'!N84</f>
        <v/>
      </c>
      <c r="S51" s="186"/>
      <c r="T51" s="186"/>
      <c r="U51" s="186"/>
      <c r="V51" s="186"/>
      <c r="W51" s="186"/>
      <c r="X51" s="187"/>
      <c r="Y51" s="188"/>
      <c r="Z51" s="189"/>
      <c r="AA51" s="190"/>
      <c r="AB51" s="188"/>
      <c r="AC51" s="189"/>
      <c r="AD51" s="190"/>
      <c r="AE51" s="188"/>
      <c r="AF51" s="189"/>
      <c r="AG51" s="190"/>
      <c r="AH51" s="188"/>
      <c r="AI51" s="189"/>
      <c r="AJ51" s="190"/>
      <c r="AK51" s="188"/>
      <c r="AL51" s="189"/>
      <c r="AM51" s="190"/>
      <c r="AN51" s="188"/>
      <c r="AO51" s="189"/>
      <c r="AP51" s="190"/>
    </row>
    <row r="52" spans="1:42" ht="19.5" thickTop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  <c r="S52" s="6"/>
      <c r="T52" s="6"/>
      <c r="U52" s="6"/>
      <c r="V52" s="6"/>
      <c r="W52" s="6"/>
      <c r="X52" s="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9.5" thickBot="1" x14ac:dyDescent="0.35">
      <c r="A53" s="177" t="s">
        <v>34</v>
      </c>
      <c r="B53" s="177"/>
      <c r="C53" s="177"/>
      <c r="D53" s="177"/>
      <c r="E53" s="177"/>
      <c r="F53" s="99"/>
      <c r="G53" s="99"/>
      <c r="H53" s="8"/>
      <c r="I53" s="8"/>
      <c r="J53" s="8"/>
      <c r="K53" s="8"/>
      <c r="L53" s="8"/>
      <c r="M53" s="8"/>
      <c r="N53" s="8"/>
      <c r="O53" s="8"/>
      <c r="P53" s="8"/>
      <c r="Q53" s="177" t="s">
        <v>35</v>
      </c>
      <c r="R53" s="177"/>
      <c r="S53" s="177"/>
      <c r="T53" s="177"/>
      <c r="U53" s="177"/>
      <c r="V53" s="177"/>
      <c r="W53" s="177"/>
      <c r="X53" s="9"/>
      <c r="Y53" s="99"/>
      <c r="Z53" s="99"/>
      <c r="AA53" s="99"/>
      <c r="AB53" s="8"/>
      <c r="AC53" s="8"/>
      <c r="AD53" s="8"/>
      <c r="AE53" s="8"/>
      <c r="AF53" s="8"/>
      <c r="AG53" s="8"/>
      <c r="AH53" s="8"/>
      <c r="AI53" s="177" t="s">
        <v>36</v>
      </c>
      <c r="AJ53" s="177"/>
      <c r="AK53" s="177"/>
      <c r="AL53" s="178"/>
      <c r="AM53" s="178"/>
      <c r="AN53" s="10" t="s">
        <v>25</v>
      </c>
      <c r="AO53" s="178"/>
      <c r="AP53" s="178"/>
    </row>
    <row r="54" spans="1:42" ht="15.75" thickTop="1" x14ac:dyDescent="0.25"/>
  </sheetData>
  <sheetProtection algorithmName="SHA-512" hashValue="95iJNHccuJyXXgazVtHoT7eFbLEwCC/lQC+Lx7sLS8GpVoBjCcSLoFRWsOZYl4sazKRbjixfDsPltrhFBZQ/tA==" saltValue="OLeOHEtNtAItcr7IClM/YQ==" spinCount="100000" sheet="1" objects="1" scenarios="1"/>
  <mergeCells count="188">
    <mergeCell ref="A53:E53"/>
    <mergeCell ref="Q53:W53"/>
    <mergeCell ref="AI53:AK53"/>
    <mergeCell ref="AL53:AM53"/>
    <mergeCell ref="AO53:AP53"/>
    <mergeCell ref="A51:C51"/>
    <mergeCell ref="D51:Q51"/>
    <mergeCell ref="R51:X51"/>
    <mergeCell ref="Y51:AA51"/>
    <mergeCell ref="AB51:AD51"/>
    <mergeCell ref="AE51:AG51"/>
    <mergeCell ref="AH51:AJ51"/>
    <mergeCell ref="AK51:AM51"/>
    <mergeCell ref="AN51:AP51"/>
    <mergeCell ref="A50:C50"/>
    <mergeCell ref="D50:Q50"/>
    <mergeCell ref="R50:X50"/>
    <mergeCell ref="Y50:AA50"/>
    <mergeCell ref="AB50:AD50"/>
    <mergeCell ref="AE50:AG50"/>
    <mergeCell ref="AH50:AJ50"/>
    <mergeCell ref="AK50:AM50"/>
    <mergeCell ref="AN50:AP50"/>
    <mergeCell ref="A47:G47"/>
    <mergeCell ref="H47:N47"/>
    <mergeCell ref="O47:W47"/>
    <mergeCell ref="Y47:AB47"/>
    <mergeCell ref="AC47:AI47"/>
    <mergeCell ref="AJ47:AP47"/>
    <mergeCell ref="A49:C49"/>
    <mergeCell ref="D49:Q49"/>
    <mergeCell ref="R49:X49"/>
    <mergeCell ref="Y49:AA49"/>
    <mergeCell ref="AB49:AD49"/>
    <mergeCell ref="AE49:AG49"/>
    <mergeCell ref="AH49:AJ49"/>
    <mergeCell ref="AK49:AM49"/>
    <mergeCell ref="AN49:AP49"/>
    <mergeCell ref="A42:AP42"/>
    <mergeCell ref="A43:AP43"/>
    <mergeCell ref="A44:N44"/>
    <mergeCell ref="A45:AP45"/>
    <mergeCell ref="A46:G46"/>
    <mergeCell ref="H46:N46"/>
    <mergeCell ref="O46:AB46"/>
    <mergeCell ref="AC46:AI46"/>
    <mergeCell ref="AJ46:AP46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E6DD-EE7E-410E-B7B4-FB5444448138}">
  <dimension ref="A1:AS82"/>
  <sheetViews>
    <sheetView topLeftCell="A35" zoomScale="70" zoomScaleNormal="70" workbookViewId="0">
      <selection activeCell="R80" sqref="R80"/>
    </sheetView>
  </sheetViews>
  <sheetFormatPr defaultRowHeight="15" x14ac:dyDescent="0.25"/>
  <cols>
    <col min="1" max="17" width="2.28515625" style="11" customWidth="1"/>
    <col min="18" max="24" width="2.28515625" style="12" customWidth="1"/>
    <col min="25" max="42" width="2.28515625" style="11" customWidth="1"/>
  </cols>
  <sheetData>
    <row r="1" spans="1:45" s="13" customFormat="1" ht="36" x14ac:dyDescent="0.55000000000000004">
      <c r="A1" s="214" t="str">
        <f>BoletinsM1!A1</f>
        <v>Campeonato Nacional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</row>
    <row r="2" spans="1:45" s="14" customFormat="1" ht="26.25" x14ac:dyDescent="0.4">
      <c r="A2" s="208" t="s">
        <v>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45" s="5" customFormat="1" ht="19.5" thickBot="1" x14ac:dyDescent="0.35">
      <c r="A3" s="209" t="str">
        <f>CONCATENATE(SORTEIO!B12," ",SORTEIO!B14)</f>
        <v>Infantil A Feminino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R3" s="6"/>
      <c r="S3" s="6"/>
      <c r="T3" s="6"/>
      <c r="U3" s="6"/>
      <c r="V3" s="6"/>
      <c r="W3" s="6"/>
      <c r="X3" s="6"/>
    </row>
    <row r="4" spans="1:45" s="14" customFormat="1" ht="27.75" thickTop="1" thickBot="1" x14ac:dyDescent="0.45">
      <c r="A4" s="210" t="s">
        <v>19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2"/>
    </row>
    <row r="5" spans="1:45" s="5" customFormat="1" ht="20.25" thickTop="1" thickBot="1" x14ac:dyDescent="0.35">
      <c r="A5" s="191" t="s">
        <v>20</v>
      </c>
      <c r="B5" s="192"/>
      <c r="C5" s="192"/>
      <c r="D5" s="192"/>
      <c r="E5" s="192"/>
      <c r="F5" s="192"/>
      <c r="G5" s="193"/>
      <c r="H5" s="191" t="s">
        <v>21</v>
      </c>
      <c r="I5" s="192"/>
      <c r="J5" s="192"/>
      <c r="K5" s="192"/>
      <c r="L5" s="192"/>
      <c r="M5" s="192"/>
      <c r="N5" s="193"/>
      <c r="O5" s="191" t="s">
        <v>22</v>
      </c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1" t="s">
        <v>23</v>
      </c>
      <c r="AD5" s="192"/>
      <c r="AE5" s="192"/>
      <c r="AF5" s="192"/>
      <c r="AG5" s="192"/>
      <c r="AH5" s="192"/>
      <c r="AI5" s="193"/>
      <c r="AJ5" s="191" t="s">
        <v>24</v>
      </c>
      <c r="AK5" s="192"/>
      <c r="AL5" s="192"/>
      <c r="AM5" s="192"/>
      <c r="AN5" s="192"/>
      <c r="AO5" s="192"/>
      <c r="AP5" s="193"/>
    </row>
    <row r="6" spans="1:45" s="15" customFormat="1" ht="63" thickTop="1" thickBot="1" x14ac:dyDescent="0.95">
      <c r="A6" s="194">
        <v>49</v>
      </c>
      <c r="B6" s="195"/>
      <c r="C6" s="195"/>
      <c r="D6" s="195"/>
      <c r="E6" s="195"/>
      <c r="F6" s="195"/>
      <c r="G6" s="196"/>
      <c r="H6" s="197" t="s">
        <v>72</v>
      </c>
      <c r="I6" s="198"/>
      <c r="J6" s="198"/>
      <c r="K6" s="198"/>
      <c r="L6" s="198"/>
      <c r="M6" s="198"/>
      <c r="N6" s="199"/>
      <c r="O6" s="200"/>
      <c r="P6" s="195"/>
      <c r="Q6" s="195"/>
      <c r="R6" s="195"/>
      <c r="S6" s="195"/>
      <c r="T6" s="195"/>
      <c r="U6" s="195"/>
      <c r="V6" s="195"/>
      <c r="W6" s="195"/>
      <c r="X6" s="7" t="s">
        <v>25</v>
      </c>
      <c r="Y6" s="195"/>
      <c r="Z6" s="195"/>
      <c r="AA6" s="195"/>
      <c r="AB6" s="196"/>
      <c r="AC6" s="201"/>
      <c r="AD6" s="202"/>
      <c r="AE6" s="202"/>
      <c r="AF6" s="202"/>
      <c r="AG6" s="202"/>
      <c r="AH6" s="202"/>
      <c r="AI6" s="203"/>
      <c r="AJ6" s="201"/>
      <c r="AK6" s="202"/>
      <c r="AL6" s="202"/>
      <c r="AM6" s="202"/>
      <c r="AN6" s="202"/>
      <c r="AO6" s="202"/>
      <c r="AP6" s="203"/>
      <c r="AS6" s="5"/>
    </row>
    <row r="7" spans="1:45" s="5" customFormat="1" ht="20.25" thickTop="1" thickBot="1" x14ac:dyDescent="0.35">
      <c r="R7" s="6"/>
      <c r="S7" s="6"/>
      <c r="T7" s="6"/>
      <c r="U7" s="6"/>
      <c r="V7" s="6"/>
      <c r="W7" s="6"/>
      <c r="X7" s="6"/>
    </row>
    <row r="8" spans="1:45" s="5" customFormat="1" ht="20.25" thickTop="1" thickBot="1" x14ac:dyDescent="0.35">
      <c r="A8" s="191" t="s">
        <v>26</v>
      </c>
      <c r="B8" s="192"/>
      <c r="C8" s="193"/>
      <c r="D8" s="191" t="s">
        <v>27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204" t="s">
        <v>54</v>
      </c>
      <c r="S8" s="205"/>
      <c r="T8" s="205"/>
      <c r="U8" s="205"/>
      <c r="V8" s="205"/>
      <c r="W8" s="205"/>
      <c r="X8" s="206"/>
      <c r="Y8" s="191" t="s">
        <v>28</v>
      </c>
      <c r="Z8" s="192"/>
      <c r="AA8" s="193"/>
      <c r="AB8" s="191" t="s">
        <v>29</v>
      </c>
      <c r="AC8" s="192"/>
      <c r="AD8" s="193"/>
      <c r="AE8" s="191" t="s">
        <v>30</v>
      </c>
      <c r="AF8" s="192"/>
      <c r="AG8" s="193"/>
      <c r="AH8" s="191" t="s">
        <v>31</v>
      </c>
      <c r="AI8" s="192"/>
      <c r="AJ8" s="193"/>
      <c r="AK8" s="191" t="s">
        <v>32</v>
      </c>
      <c r="AL8" s="192"/>
      <c r="AM8" s="193"/>
      <c r="AN8" s="191" t="s">
        <v>33</v>
      </c>
      <c r="AO8" s="192"/>
      <c r="AP8" s="193"/>
    </row>
    <row r="9" spans="1:45" s="16" customFormat="1" ht="48" thickTop="1" thickBot="1" x14ac:dyDescent="0.75">
      <c r="A9" s="179"/>
      <c r="B9" s="180"/>
      <c r="C9" s="181"/>
      <c r="D9" s="182" t="str">
        <f>'Mapa 32'!L19</f>
        <v/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85" t="str">
        <f>'Mapa 32'!L20</f>
        <v/>
      </c>
      <c r="S9" s="186"/>
      <c r="T9" s="186"/>
      <c r="U9" s="186"/>
      <c r="V9" s="186"/>
      <c r="W9" s="186"/>
      <c r="X9" s="187"/>
      <c r="Y9" s="188"/>
      <c r="Z9" s="189"/>
      <c r="AA9" s="190"/>
      <c r="AB9" s="188"/>
      <c r="AC9" s="189"/>
      <c r="AD9" s="190"/>
      <c r="AE9" s="188"/>
      <c r="AF9" s="189"/>
      <c r="AG9" s="190"/>
      <c r="AH9" s="188"/>
      <c r="AI9" s="189"/>
      <c r="AJ9" s="190"/>
      <c r="AK9" s="188"/>
      <c r="AL9" s="189"/>
      <c r="AM9" s="190"/>
      <c r="AN9" s="188"/>
      <c r="AO9" s="189"/>
      <c r="AP9" s="190"/>
      <c r="AS9" s="17"/>
    </row>
    <row r="10" spans="1:45" s="16" customFormat="1" ht="48" customHeight="1" thickTop="1" thickBot="1" x14ac:dyDescent="0.75">
      <c r="A10" s="179"/>
      <c r="B10" s="180"/>
      <c r="C10" s="181"/>
      <c r="D10" s="182" t="str">
        <f>'Mapa 32'!L26</f>
        <v/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185" t="str">
        <f>'Mapa 32'!L27</f>
        <v/>
      </c>
      <c r="S10" s="186"/>
      <c r="T10" s="186"/>
      <c r="U10" s="186"/>
      <c r="V10" s="186"/>
      <c r="W10" s="186"/>
      <c r="X10" s="187"/>
      <c r="Y10" s="188"/>
      <c r="Z10" s="189"/>
      <c r="AA10" s="190"/>
      <c r="AB10" s="188"/>
      <c r="AC10" s="189"/>
      <c r="AD10" s="190"/>
      <c r="AE10" s="188"/>
      <c r="AF10" s="189"/>
      <c r="AG10" s="190"/>
      <c r="AH10" s="188"/>
      <c r="AI10" s="189"/>
      <c r="AJ10" s="190"/>
      <c r="AK10" s="188"/>
      <c r="AL10" s="189"/>
      <c r="AM10" s="190"/>
      <c r="AN10" s="188"/>
      <c r="AO10" s="189"/>
      <c r="AP10" s="190"/>
    </row>
    <row r="11" spans="1:45" s="5" customFormat="1" ht="24" customHeight="1" thickTop="1" x14ac:dyDescent="0.3">
      <c r="R11" s="6"/>
      <c r="S11" s="6"/>
      <c r="T11" s="6"/>
      <c r="U11" s="6"/>
      <c r="V11" s="6"/>
      <c r="W11" s="6"/>
      <c r="X11" s="6"/>
    </row>
    <row r="12" spans="1:45" s="5" customFormat="1" ht="19.5" thickBot="1" x14ac:dyDescent="0.35">
      <c r="A12" s="177" t="s">
        <v>34</v>
      </c>
      <c r="B12" s="177"/>
      <c r="C12" s="177"/>
      <c r="D12" s="177"/>
      <c r="E12" s="177"/>
      <c r="F12" s="79"/>
      <c r="G12" s="79"/>
      <c r="H12" s="8"/>
      <c r="I12" s="8"/>
      <c r="J12" s="8"/>
      <c r="K12" s="8"/>
      <c r="L12" s="8"/>
      <c r="M12" s="8"/>
      <c r="N12" s="8"/>
      <c r="O12" s="8"/>
      <c r="P12" s="8"/>
      <c r="Q12" s="177" t="s">
        <v>35</v>
      </c>
      <c r="R12" s="177"/>
      <c r="S12" s="177"/>
      <c r="T12" s="177"/>
      <c r="U12" s="177"/>
      <c r="V12" s="177"/>
      <c r="W12" s="177"/>
      <c r="X12" s="9"/>
      <c r="Y12" s="79"/>
      <c r="Z12" s="79"/>
      <c r="AA12" s="79"/>
      <c r="AB12" s="8"/>
      <c r="AC12" s="8"/>
      <c r="AD12" s="8"/>
      <c r="AE12" s="8"/>
      <c r="AF12" s="8"/>
      <c r="AG12" s="8"/>
      <c r="AH12" s="8"/>
      <c r="AI12" s="177" t="s">
        <v>36</v>
      </c>
      <c r="AJ12" s="177"/>
      <c r="AK12" s="177"/>
      <c r="AL12" s="178"/>
      <c r="AM12" s="178"/>
      <c r="AN12" s="10" t="s">
        <v>25</v>
      </c>
      <c r="AO12" s="178"/>
      <c r="AP12" s="178"/>
    </row>
    <row r="13" spans="1:45" s="11" customFormat="1" ht="13.5" thickTop="1" x14ac:dyDescent="0.2">
      <c r="R13" s="12"/>
      <c r="S13" s="12"/>
      <c r="T13" s="12"/>
      <c r="U13" s="12"/>
      <c r="V13" s="12"/>
      <c r="W13" s="12"/>
      <c r="X13" s="12"/>
    </row>
    <row r="14" spans="1:45" s="11" customFormat="1" ht="12.75" x14ac:dyDescent="0.2">
      <c r="R14" s="12"/>
      <c r="S14" s="12"/>
      <c r="T14" s="12"/>
      <c r="U14" s="12"/>
      <c r="V14" s="12"/>
      <c r="W14" s="12"/>
      <c r="X14" s="12"/>
    </row>
    <row r="15" spans="1:45" s="13" customFormat="1" ht="36" x14ac:dyDescent="0.55000000000000004">
      <c r="A15" s="214" t="str">
        <f>A1</f>
        <v>Campeonato Nacional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</row>
    <row r="16" spans="1:45" s="14" customFormat="1" ht="26.25" x14ac:dyDescent="0.4">
      <c r="A16" s="208" t="s">
        <v>18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</row>
    <row r="17" spans="1:45" s="5" customFormat="1" ht="19.5" thickBot="1" x14ac:dyDescent="0.35">
      <c r="A17" s="209" t="str">
        <f>CONCATENATE(SORTEIO!B12," ",SORTEIO!B14)</f>
        <v>Infantil A Feminino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R17" s="6"/>
      <c r="S17" s="6"/>
      <c r="T17" s="6"/>
      <c r="U17" s="6"/>
      <c r="V17" s="6"/>
      <c r="W17" s="6"/>
      <c r="X17" s="6"/>
    </row>
    <row r="18" spans="1:45" s="14" customFormat="1" ht="27.75" thickTop="1" thickBot="1" x14ac:dyDescent="0.45">
      <c r="A18" s="210" t="s">
        <v>19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2"/>
    </row>
    <row r="19" spans="1:45" s="5" customFormat="1" ht="20.25" thickTop="1" thickBot="1" x14ac:dyDescent="0.35">
      <c r="A19" s="191" t="s">
        <v>20</v>
      </c>
      <c r="B19" s="192"/>
      <c r="C19" s="192"/>
      <c r="D19" s="192"/>
      <c r="E19" s="192"/>
      <c r="F19" s="192"/>
      <c r="G19" s="193"/>
      <c r="H19" s="191" t="s">
        <v>21</v>
      </c>
      <c r="I19" s="192"/>
      <c r="J19" s="192"/>
      <c r="K19" s="192"/>
      <c r="L19" s="192"/>
      <c r="M19" s="192"/>
      <c r="N19" s="193"/>
      <c r="O19" s="191" t="s">
        <v>22</v>
      </c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3"/>
      <c r="AC19" s="191" t="s">
        <v>23</v>
      </c>
      <c r="AD19" s="192"/>
      <c r="AE19" s="192"/>
      <c r="AF19" s="192"/>
      <c r="AG19" s="192"/>
      <c r="AH19" s="192"/>
      <c r="AI19" s="193"/>
      <c r="AJ19" s="191" t="s">
        <v>24</v>
      </c>
      <c r="AK19" s="192"/>
      <c r="AL19" s="192"/>
      <c r="AM19" s="192"/>
      <c r="AN19" s="192"/>
      <c r="AO19" s="192"/>
      <c r="AP19" s="193"/>
    </row>
    <row r="20" spans="1:45" s="15" customFormat="1" ht="63" thickTop="1" thickBot="1" x14ac:dyDescent="0.95">
      <c r="A20" s="194">
        <v>50</v>
      </c>
      <c r="B20" s="195"/>
      <c r="C20" s="195"/>
      <c r="D20" s="195"/>
      <c r="E20" s="195"/>
      <c r="F20" s="195"/>
      <c r="G20" s="196"/>
      <c r="H20" s="197" t="s">
        <v>72</v>
      </c>
      <c r="I20" s="198"/>
      <c r="J20" s="198"/>
      <c r="K20" s="198"/>
      <c r="L20" s="198"/>
      <c r="M20" s="198"/>
      <c r="N20" s="199"/>
      <c r="O20" s="200"/>
      <c r="P20" s="195"/>
      <c r="Q20" s="195"/>
      <c r="R20" s="195"/>
      <c r="S20" s="195"/>
      <c r="T20" s="195"/>
      <c r="U20" s="195"/>
      <c r="V20" s="195"/>
      <c r="W20" s="195"/>
      <c r="X20" s="7" t="s">
        <v>25</v>
      </c>
      <c r="Y20" s="195"/>
      <c r="Z20" s="195"/>
      <c r="AA20" s="195"/>
      <c r="AB20" s="196"/>
      <c r="AC20" s="201"/>
      <c r="AD20" s="202"/>
      <c r="AE20" s="202"/>
      <c r="AF20" s="202"/>
      <c r="AG20" s="202"/>
      <c r="AH20" s="202"/>
      <c r="AI20" s="203"/>
      <c r="AJ20" s="201"/>
      <c r="AK20" s="202"/>
      <c r="AL20" s="202"/>
      <c r="AM20" s="202"/>
      <c r="AN20" s="202"/>
      <c r="AO20" s="202"/>
      <c r="AP20" s="203"/>
      <c r="AS20" s="5"/>
    </row>
    <row r="21" spans="1:45" s="5" customFormat="1" ht="20.25" thickTop="1" thickBot="1" x14ac:dyDescent="0.35">
      <c r="R21" s="6"/>
      <c r="S21" s="6"/>
      <c r="T21" s="6"/>
      <c r="U21" s="6"/>
      <c r="V21" s="6"/>
      <c r="W21" s="6"/>
      <c r="X21" s="6"/>
    </row>
    <row r="22" spans="1:45" s="5" customFormat="1" ht="20.25" thickTop="1" thickBot="1" x14ac:dyDescent="0.35">
      <c r="A22" s="191" t="s">
        <v>26</v>
      </c>
      <c r="B22" s="192"/>
      <c r="C22" s="193"/>
      <c r="D22" s="191" t="s">
        <v>27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3"/>
      <c r="R22" s="204" t="s">
        <v>54</v>
      </c>
      <c r="S22" s="205"/>
      <c r="T22" s="205"/>
      <c r="U22" s="205"/>
      <c r="V22" s="205"/>
      <c r="W22" s="205"/>
      <c r="X22" s="206"/>
      <c r="Y22" s="191" t="s">
        <v>28</v>
      </c>
      <c r="Z22" s="192"/>
      <c r="AA22" s="193"/>
      <c r="AB22" s="191" t="s">
        <v>29</v>
      </c>
      <c r="AC22" s="192"/>
      <c r="AD22" s="193"/>
      <c r="AE22" s="191" t="s">
        <v>30</v>
      </c>
      <c r="AF22" s="192"/>
      <c r="AG22" s="193"/>
      <c r="AH22" s="191" t="s">
        <v>31</v>
      </c>
      <c r="AI22" s="192"/>
      <c r="AJ22" s="193"/>
      <c r="AK22" s="191" t="s">
        <v>32</v>
      </c>
      <c r="AL22" s="192"/>
      <c r="AM22" s="193"/>
      <c r="AN22" s="191" t="s">
        <v>33</v>
      </c>
      <c r="AO22" s="192"/>
      <c r="AP22" s="193"/>
    </row>
    <row r="23" spans="1:45" s="16" customFormat="1" ht="48" thickTop="1" thickBot="1" x14ac:dyDescent="0.75">
      <c r="A23" s="179"/>
      <c r="B23" s="180"/>
      <c r="C23" s="181"/>
      <c r="D23" s="182" t="str">
        <f>'Mapa 32'!L38</f>
        <v/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4"/>
      <c r="R23" s="185" t="str">
        <f>'Mapa 32'!L39</f>
        <v/>
      </c>
      <c r="S23" s="186"/>
      <c r="T23" s="186"/>
      <c r="U23" s="186"/>
      <c r="V23" s="186"/>
      <c r="W23" s="186"/>
      <c r="X23" s="187"/>
      <c r="Y23" s="188"/>
      <c r="Z23" s="189"/>
      <c r="AA23" s="190"/>
      <c r="AB23" s="188"/>
      <c r="AC23" s="189"/>
      <c r="AD23" s="190"/>
      <c r="AE23" s="188"/>
      <c r="AF23" s="189"/>
      <c r="AG23" s="190"/>
      <c r="AH23" s="188"/>
      <c r="AI23" s="189"/>
      <c r="AJ23" s="190"/>
      <c r="AK23" s="188"/>
      <c r="AL23" s="189"/>
      <c r="AM23" s="190"/>
      <c r="AN23" s="188"/>
      <c r="AO23" s="189"/>
      <c r="AP23" s="190"/>
      <c r="AS23" s="17"/>
    </row>
    <row r="24" spans="1:45" s="16" customFormat="1" ht="48" customHeight="1" thickTop="1" thickBot="1" x14ac:dyDescent="0.75">
      <c r="A24" s="179"/>
      <c r="B24" s="180"/>
      <c r="C24" s="181"/>
      <c r="D24" s="182" t="str">
        <f>'Mapa 32'!L45</f>
        <v/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4"/>
      <c r="R24" s="185" t="str">
        <f>'Mapa 32'!L46</f>
        <v/>
      </c>
      <c r="S24" s="186"/>
      <c r="T24" s="186"/>
      <c r="U24" s="186"/>
      <c r="V24" s="186"/>
      <c r="W24" s="186"/>
      <c r="X24" s="187"/>
      <c r="Y24" s="188"/>
      <c r="Z24" s="189"/>
      <c r="AA24" s="190"/>
      <c r="AB24" s="188"/>
      <c r="AC24" s="189"/>
      <c r="AD24" s="190"/>
      <c r="AE24" s="188"/>
      <c r="AF24" s="189"/>
      <c r="AG24" s="190"/>
      <c r="AH24" s="188"/>
      <c r="AI24" s="189"/>
      <c r="AJ24" s="190"/>
      <c r="AK24" s="188"/>
      <c r="AL24" s="189"/>
      <c r="AM24" s="190"/>
      <c r="AN24" s="188"/>
      <c r="AO24" s="189"/>
      <c r="AP24" s="190"/>
    </row>
    <row r="25" spans="1:45" s="5" customFormat="1" ht="24" customHeight="1" thickTop="1" x14ac:dyDescent="0.3">
      <c r="R25" s="6"/>
      <c r="S25" s="6"/>
      <c r="T25" s="6"/>
      <c r="U25" s="6"/>
      <c r="V25" s="6"/>
      <c r="W25" s="6"/>
      <c r="X25" s="6"/>
    </row>
    <row r="26" spans="1:45" s="5" customFormat="1" ht="19.5" thickBot="1" x14ac:dyDescent="0.35">
      <c r="A26" s="177" t="s">
        <v>34</v>
      </c>
      <c r="B26" s="177"/>
      <c r="C26" s="177"/>
      <c r="D26" s="177"/>
      <c r="E26" s="177"/>
      <c r="F26" s="79"/>
      <c r="G26" s="79"/>
      <c r="H26" s="8"/>
      <c r="I26" s="8"/>
      <c r="J26" s="8"/>
      <c r="K26" s="8"/>
      <c r="L26" s="8"/>
      <c r="M26" s="8"/>
      <c r="N26" s="8"/>
      <c r="O26" s="8"/>
      <c r="P26" s="8"/>
      <c r="Q26" s="177" t="s">
        <v>35</v>
      </c>
      <c r="R26" s="177"/>
      <c r="S26" s="177"/>
      <c r="T26" s="177"/>
      <c r="U26" s="177"/>
      <c r="V26" s="177"/>
      <c r="W26" s="177"/>
      <c r="X26" s="9"/>
      <c r="Y26" s="79"/>
      <c r="Z26" s="79"/>
      <c r="AA26" s="79"/>
      <c r="AB26" s="8"/>
      <c r="AC26" s="8"/>
      <c r="AD26" s="8"/>
      <c r="AE26" s="8"/>
      <c r="AF26" s="8"/>
      <c r="AG26" s="8"/>
      <c r="AH26" s="8"/>
      <c r="AI26" s="177" t="s">
        <v>36</v>
      </c>
      <c r="AJ26" s="177"/>
      <c r="AK26" s="177"/>
      <c r="AL26" s="178"/>
      <c r="AM26" s="178"/>
      <c r="AN26" s="10" t="s">
        <v>25</v>
      </c>
      <c r="AO26" s="178"/>
      <c r="AP26" s="178"/>
    </row>
    <row r="27" spans="1:45" s="11" customFormat="1" ht="13.5" thickTop="1" x14ac:dyDescent="0.2">
      <c r="R27" s="12"/>
      <c r="S27" s="12"/>
      <c r="T27" s="12"/>
      <c r="U27" s="12"/>
      <c r="V27" s="12"/>
      <c r="W27" s="12"/>
      <c r="X27" s="12"/>
    </row>
    <row r="28" spans="1:45" s="11" customFormat="1" ht="12.75" x14ac:dyDescent="0.2">
      <c r="R28" s="12"/>
      <c r="S28" s="12"/>
      <c r="T28" s="12"/>
      <c r="U28" s="12"/>
      <c r="V28" s="12"/>
      <c r="W28" s="12"/>
      <c r="X28" s="12"/>
    </row>
    <row r="29" spans="1:45" s="13" customFormat="1" ht="36" x14ac:dyDescent="0.55000000000000004">
      <c r="A29" s="214" t="str">
        <f>A15</f>
        <v>Campeonato Nacional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</row>
    <row r="30" spans="1:45" s="14" customFormat="1" ht="26.25" x14ac:dyDescent="0.4">
      <c r="A30" s="208" t="s">
        <v>18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</row>
    <row r="31" spans="1:45" s="5" customFormat="1" ht="19.5" thickBot="1" x14ac:dyDescent="0.35">
      <c r="A31" s="209" t="str">
        <f>CONCATENATE(SORTEIO!B12," ",SORTEIO!B14)</f>
        <v>Infantil A Feminino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R31" s="6"/>
      <c r="S31" s="6"/>
      <c r="T31" s="6"/>
      <c r="U31" s="6"/>
      <c r="V31" s="6"/>
      <c r="W31" s="6"/>
      <c r="X31" s="6"/>
    </row>
    <row r="32" spans="1:45" s="14" customFormat="1" ht="27.75" thickTop="1" thickBot="1" x14ac:dyDescent="0.45">
      <c r="A32" s="210" t="s">
        <v>19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2"/>
    </row>
    <row r="33" spans="1:45" s="5" customFormat="1" ht="20.25" thickTop="1" thickBot="1" x14ac:dyDescent="0.35">
      <c r="A33" s="191" t="s">
        <v>20</v>
      </c>
      <c r="B33" s="192"/>
      <c r="C33" s="192"/>
      <c r="D33" s="192"/>
      <c r="E33" s="192"/>
      <c r="F33" s="192"/>
      <c r="G33" s="193"/>
      <c r="H33" s="191" t="s">
        <v>21</v>
      </c>
      <c r="I33" s="192"/>
      <c r="J33" s="192"/>
      <c r="K33" s="192"/>
      <c r="L33" s="192"/>
      <c r="M33" s="192"/>
      <c r="N33" s="193"/>
      <c r="O33" s="191" t="s">
        <v>22</v>
      </c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3"/>
      <c r="AC33" s="191" t="s">
        <v>23</v>
      </c>
      <c r="AD33" s="192"/>
      <c r="AE33" s="192"/>
      <c r="AF33" s="192"/>
      <c r="AG33" s="192"/>
      <c r="AH33" s="192"/>
      <c r="AI33" s="193"/>
      <c r="AJ33" s="191" t="s">
        <v>24</v>
      </c>
      <c r="AK33" s="192"/>
      <c r="AL33" s="192"/>
      <c r="AM33" s="192"/>
      <c r="AN33" s="192"/>
      <c r="AO33" s="192"/>
      <c r="AP33" s="193"/>
    </row>
    <row r="34" spans="1:45" s="15" customFormat="1" ht="63" thickTop="1" thickBot="1" x14ac:dyDescent="0.95">
      <c r="A34" s="194">
        <v>51</v>
      </c>
      <c r="B34" s="195"/>
      <c r="C34" s="195"/>
      <c r="D34" s="195"/>
      <c r="E34" s="195"/>
      <c r="F34" s="195"/>
      <c r="G34" s="196"/>
      <c r="H34" s="197" t="s">
        <v>72</v>
      </c>
      <c r="I34" s="198"/>
      <c r="J34" s="198"/>
      <c r="K34" s="198"/>
      <c r="L34" s="198"/>
      <c r="M34" s="198"/>
      <c r="N34" s="199"/>
      <c r="O34" s="200"/>
      <c r="P34" s="195"/>
      <c r="Q34" s="195"/>
      <c r="R34" s="195"/>
      <c r="S34" s="195"/>
      <c r="T34" s="195"/>
      <c r="U34" s="195"/>
      <c r="V34" s="195"/>
      <c r="W34" s="195"/>
      <c r="X34" s="7" t="s">
        <v>25</v>
      </c>
      <c r="Y34" s="195"/>
      <c r="Z34" s="195"/>
      <c r="AA34" s="195"/>
      <c r="AB34" s="196"/>
      <c r="AC34" s="201"/>
      <c r="AD34" s="202"/>
      <c r="AE34" s="202"/>
      <c r="AF34" s="202"/>
      <c r="AG34" s="202"/>
      <c r="AH34" s="202"/>
      <c r="AI34" s="203"/>
      <c r="AJ34" s="201"/>
      <c r="AK34" s="202"/>
      <c r="AL34" s="202"/>
      <c r="AM34" s="202"/>
      <c r="AN34" s="202"/>
      <c r="AO34" s="202"/>
      <c r="AP34" s="203"/>
      <c r="AS34" s="5"/>
    </row>
    <row r="35" spans="1:45" s="5" customFormat="1" ht="20.25" thickTop="1" thickBot="1" x14ac:dyDescent="0.35">
      <c r="R35" s="6"/>
      <c r="S35" s="6"/>
      <c r="T35" s="6"/>
      <c r="U35" s="6"/>
      <c r="V35" s="6"/>
      <c r="W35" s="6"/>
      <c r="X35" s="6"/>
    </row>
    <row r="36" spans="1:45" s="5" customFormat="1" ht="20.25" thickTop="1" thickBot="1" x14ac:dyDescent="0.35">
      <c r="A36" s="191" t="s">
        <v>26</v>
      </c>
      <c r="B36" s="192"/>
      <c r="C36" s="193"/>
      <c r="D36" s="191" t="s">
        <v>27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3"/>
      <c r="R36" s="204" t="s">
        <v>54</v>
      </c>
      <c r="S36" s="205"/>
      <c r="T36" s="205"/>
      <c r="U36" s="205"/>
      <c r="V36" s="205"/>
      <c r="W36" s="205"/>
      <c r="X36" s="206"/>
      <c r="Y36" s="191" t="s">
        <v>28</v>
      </c>
      <c r="Z36" s="192"/>
      <c r="AA36" s="193"/>
      <c r="AB36" s="191" t="s">
        <v>29</v>
      </c>
      <c r="AC36" s="192"/>
      <c r="AD36" s="193"/>
      <c r="AE36" s="191" t="s">
        <v>30</v>
      </c>
      <c r="AF36" s="192"/>
      <c r="AG36" s="193"/>
      <c r="AH36" s="191" t="s">
        <v>31</v>
      </c>
      <c r="AI36" s="192"/>
      <c r="AJ36" s="193"/>
      <c r="AK36" s="191" t="s">
        <v>32</v>
      </c>
      <c r="AL36" s="192"/>
      <c r="AM36" s="193"/>
      <c r="AN36" s="191" t="s">
        <v>33</v>
      </c>
      <c r="AO36" s="192"/>
      <c r="AP36" s="193"/>
    </row>
    <row r="37" spans="1:45" s="16" customFormat="1" ht="48" thickTop="1" thickBot="1" x14ac:dyDescent="0.75">
      <c r="A37" s="179"/>
      <c r="B37" s="180"/>
      <c r="C37" s="181"/>
      <c r="D37" s="182" t="str">
        <f>'Mapa 32'!L59</f>
        <v/>
      </c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4"/>
      <c r="R37" s="185" t="str">
        <f>'Mapa 32'!L60</f>
        <v/>
      </c>
      <c r="S37" s="186"/>
      <c r="T37" s="186"/>
      <c r="U37" s="186"/>
      <c r="V37" s="186"/>
      <c r="W37" s="186"/>
      <c r="X37" s="187"/>
      <c r="Y37" s="188"/>
      <c r="Z37" s="189"/>
      <c r="AA37" s="190"/>
      <c r="AB37" s="188"/>
      <c r="AC37" s="189"/>
      <c r="AD37" s="190"/>
      <c r="AE37" s="188"/>
      <c r="AF37" s="189"/>
      <c r="AG37" s="190"/>
      <c r="AH37" s="188"/>
      <c r="AI37" s="189"/>
      <c r="AJ37" s="190"/>
      <c r="AK37" s="188"/>
      <c r="AL37" s="189"/>
      <c r="AM37" s="190"/>
      <c r="AN37" s="188"/>
      <c r="AO37" s="189"/>
      <c r="AP37" s="190"/>
      <c r="AS37" s="17"/>
    </row>
    <row r="38" spans="1:45" s="16" customFormat="1" ht="48" customHeight="1" thickTop="1" thickBot="1" x14ac:dyDescent="0.75">
      <c r="A38" s="179"/>
      <c r="B38" s="180"/>
      <c r="C38" s="181"/>
      <c r="D38" s="182" t="str">
        <f>'Mapa 32'!L66</f>
        <v/>
      </c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4"/>
      <c r="R38" s="185">
        <f>'Mapa 32'!L77</f>
        <v>0</v>
      </c>
      <c r="S38" s="186"/>
      <c r="T38" s="186"/>
      <c r="U38" s="186"/>
      <c r="V38" s="186"/>
      <c r="W38" s="186"/>
      <c r="X38" s="187"/>
      <c r="Y38" s="188"/>
      <c r="Z38" s="189"/>
      <c r="AA38" s="190"/>
      <c r="AB38" s="188"/>
      <c r="AC38" s="189"/>
      <c r="AD38" s="190"/>
      <c r="AE38" s="188"/>
      <c r="AF38" s="189"/>
      <c r="AG38" s="190"/>
      <c r="AH38" s="188"/>
      <c r="AI38" s="189"/>
      <c r="AJ38" s="190"/>
      <c r="AK38" s="188"/>
      <c r="AL38" s="189"/>
      <c r="AM38" s="190"/>
      <c r="AN38" s="188"/>
      <c r="AO38" s="189"/>
      <c r="AP38" s="190"/>
    </row>
    <row r="39" spans="1:45" s="5" customFormat="1" ht="24" customHeight="1" thickTop="1" x14ac:dyDescent="0.3">
      <c r="R39" s="6"/>
      <c r="S39" s="6"/>
      <c r="T39" s="6"/>
      <c r="U39" s="6"/>
      <c r="V39" s="6"/>
      <c r="W39" s="6"/>
      <c r="X39" s="6"/>
    </row>
    <row r="40" spans="1:45" s="5" customFormat="1" ht="19.5" thickBot="1" x14ac:dyDescent="0.35">
      <c r="A40" s="177" t="s">
        <v>34</v>
      </c>
      <c r="B40" s="177"/>
      <c r="C40" s="177"/>
      <c r="D40" s="177"/>
      <c r="E40" s="177"/>
      <c r="F40" s="79"/>
      <c r="G40" s="79"/>
      <c r="H40" s="8"/>
      <c r="I40" s="8"/>
      <c r="J40" s="8"/>
      <c r="K40" s="8"/>
      <c r="L40" s="8"/>
      <c r="M40" s="8"/>
      <c r="N40" s="8"/>
      <c r="O40" s="8"/>
      <c r="P40" s="8"/>
      <c r="Q40" s="177" t="s">
        <v>35</v>
      </c>
      <c r="R40" s="177"/>
      <c r="S40" s="177"/>
      <c r="T40" s="177"/>
      <c r="U40" s="177"/>
      <c r="V40" s="177"/>
      <c r="W40" s="177"/>
      <c r="X40" s="9"/>
      <c r="Y40" s="79"/>
      <c r="Z40" s="79"/>
      <c r="AA40" s="79"/>
      <c r="AB40" s="8"/>
      <c r="AC40" s="8"/>
      <c r="AD40" s="8"/>
      <c r="AE40" s="8"/>
      <c r="AF40" s="8"/>
      <c r="AG40" s="8"/>
      <c r="AH40" s="8"/>
      <c r="AI40" s="177" t="s">
        <v>36</v>
      </c>
      <c r="AJ40" s="177"/>
      <c r="AK40" s="177"/>
      <c r="AL40" s="178"/>
      <c r="AM40" s="178"/>
      <c r="AN40" s="10" t="s">
        <v>25</v>
      </c>
      <c r="AO40" s="178"/>
      <c r="AP40" s="178"/>
    </row>
    <row r="41" spans="1:45" s="11" customFormat="1" ht="13.5" thickTop="1" x14ac:dyDescent="0.2">
      <c r="R41" s="12"/>
      <c r="S41" s="12"/>
      <c r="T41" s="12"/>
      <c r="U41" s="12"/>
      <c r="V41" s="12"/>
      <c r="W41" s="12"/>
      <c r="X41" s="12"/>
    </row>
    <row r="42" spans="1:45" s="11" customFormat="1" ht="36" x14ac:dyDescent="0.55000000000000004">
      <c r="A42" s="214" t="str">
        <f>A29</f>
        <v>Campeonato Nacional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</row>
    <row r="43" spans="1:45" ht="26.25" x14ac:dyDescent="0.4">
      <c r="A43" s="208" t="s">
        <v>18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</row>
    <row r="44" spans="1:45" ht="19.5" thickBot="1" x14ac:dyDescent="0.35">
      <c r="A44" s="209" t="str">
        <f>CONCATENATE(SORTEIO!B53," ",SORTEIO!B55)</f>
        <v xml:space="preserve"> 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5"/>
      <c r="P44" s="5"/>
      <c r="Q44" s="5"/>
      <c r="R44" s="6"/>
      <c r="S44" s="6"/>
      <c r="T44" s="6"/>
      <c r="U44" s="6"/>
      <c r="V44" s="6"/>
      <c r="W44" s="6"/>
      <c r="X44" s="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5" ht="27.75" thickTop="1" thickBot="1" x14ac:dyDescent="0.45">
      <c r="A45" s="210" t="s">
        <v>19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2"/>
    </row>
    <row r="46" spans="1:45" ht="20.25" thickTop="1" thickBot="1" x14ac:dyDescent="0.35">
      <c r="A46" s="191" t="s">
        <v>20</v>
      </c>
      <c r="B46" s="192"/>
      <c r="C46" s="192"/>
      <c r="D46" s="192"/>
      <c r="E46" s="192"/>
      <c r="F46" s="192"/>
      <c r="G46" s="193"/>
      <c r="H46" s="191" t="s">
        <v>21</v>
      </c>
      <c r="I46" s="192"/>
      <c r="J46" s="192"/>
      <c r="K46" s="192"/>
      <c r="L46" s="192"/>
      <c r="M46" s="192"/>
      <c r="N46" s="193"/>
      <c r="O46" s="191" t="s">
        <v>22</v>
      </c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3"/>
      <c r="AC46" s="191" t="s">
        <v>23</v>
      </c>
      <c r="AD46" s="192"/>
      <c r="AE46" s="192"/>
      <c r="AF46" s="192"/>
      <c r="AG46" s="192"/>
      <c r="AH46" s="192"/>
      <c r="AI46" s="193"/>
      <c r="AJ46" s="191" t="s">
        <v>24</v>
      </c>
      <c r="AK46" s="192"/>
      <c r="AL46" s="192"/>
      <c r="AM46" s="192"/>
      <c r="AN46" s="192"/>
      <c r="AO46" s="192"/>
      <c r="AP46" s="193"/>
    </row>
    <row r="47" spans="1:45" ht="63" thickTop="1" thickBot="1" x14ac:dyDescent="0.3">
      <c r="A47" s="194">
        <v>52</v>
      </c>
      <c r="B47" s="195"/>
      <c r="C47" s="195"/>
      <c r="D47" s="195"/>
      <c r="E47" s="195"/>
      <c r="F47" s="195"/>
      <c r="G47" s="196"/>
      <c r="H47" s="197" t="s">
        <v>72</v>
      </c>
      <c r="I47" s="198"/>
      <c r="J47" s="198"/>
      <c r="K47" s="198"/>
      <c r="L47" s="198"/>
      <c r="M47" s="198"/>
      <c r="N47" s="199"/>
      <c r="O47" s="200"/>
      <c r="P47" s="195"/>
      <c r="Q47" s="195"/>
      <c r="R47" s="195"/>
      <c r="S47" s="195"/>
      <c r="T47" s="195"/>
      <c r="U47" s="195"/>
      <c r="V47" s="195"/>
      <c r="W47" s="195"/>
      <c r="X47" s="7" t="s">
        <v>25</v>
      </c>
      <c r="Y47" s="195"/>
      <c r="Z47" s="195"/>
      <c r="AA47" s="195"/>
      <c r="AB47" s="196"/>
      <c r="AC47" s="201"/>
      <c r="AD47" s="202"/>
      <c r="AE47" s="202"/>
      <c r="AF47" s="202"/>
      <c r="AG47" s="202"/>
      <c r="AH47" s="202"/>
      <c r="AI47" s="203"/>
      <c r="AJ47" s="201"/>
      <c r="AK47" s="202"/>
      <c r="AL47" s="202"/>
      <c r="AM47" s="202"/>
      <c r="AN47" s="202"/>
      <c r="AO47" s="202"/>
      <c r="AP47" s="203"/>
    </row>
    <row r="48" spans="1:45" ht="20.25" thickTop="1" thickBo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20.25" thickTop="1" thickBot="1" x14ac:dyDescent="0.35">
      <c r="A49" s="191" t="s">
        <v>26</v>
      </c>
      <c r="B49" s="192"/>
      <c r="C49" s="193"/>
      <c r="D49" s="191" t="s">
        <v>27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3"/>
      <c r="R49" s="204" t="s">
        <v>54</v>
      </c>
      <c r="S49" s="205"/>
      <c r="T49" s="205"/>
      <c r="U49" s="205"/>
      <c r="V49" s="205"/>
      <c r="W49" s="205"/>
      <c r="X49" s="206"/>
      <c r="Y49" s="191" t="s">
        <v>28</v>
      </c>
      <c r="Z49" s="192"/>
      <c r="AA49" s="193"/>
      <c r="AB49" s="191" t="s">
        <v>29</v>
      </c>
      <c r="AC49" s="192"/>
      <c r="AD49" s="193"/>
      <c r="AE49" s="191" t="s">
        <v>30</v>
      </c>
      <c r="AF49" s="192"/>
      <c r="AG49" s="193"/>
      <c r="AH49" s="191" t="s">
        <v>31</v>
      </c>
      <c r="AI49" s="192"/>
      <c r="AJ49" s="193"/>
      <c r="AK49" s="191" t="s">
        <v>32</v>
      </c>
      <c r="AL49" s="192"/>
      <c r="AM49" s="193"/>
      <c r="AN49" s="191" t="s">
        <v>33</v>
      </c>
      <c r="AO49" s="192"/>
      <c r="AP49" s="193"/>
    </row>
    <row r="50" spans="1:42" ht="24.75" thickTop="1" thickBot="1" x14ac:dyDescent="0.4">
      <c r="A50" s="179"/>
      <c r="B50" s="180"/>
      <c r="C50" s="181"/>
      <c r="D50" s="182" t="str">
        <f>'Mapa 32'!L78</f>
        <v/>
      </c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4"/>
      <c r="R50" s="185" t="str">
        <f>'Mapa 32'!L79</f>
        <v/>
      </c>
      <c r="S50" s="186"/>
      <c r="T50" s="186"/>
      <c r="U50" s="186"/>
      <c r="V50" s="186"/>
      <c r="W50" s="186"/>
      <c r="X50" s="187"/>
      <c r="Y50" s="188"/>
      <c r="Z50" s="189"/>
      <c r="AA50" s="190"/>
      <c r="AB50" s="188"/>
      <c r="AC50" s="189"/>
      <c r="AD50" s="190"/>
      <c r="AE50" s="188"/>
      <c r="AF50" s="189"/>
      <c r="AG50" s="190"/>
      <c r="AH50" s="188"/>
      <c r="AI50" s="189"/>
      <c r="AJ50" s="190"/>
      <c r="AK50" s="188"/>
      <c r="AL50" s="189"/>
      <c r="AM50" s="190"/>
      <c r="AN50" s="188"/>
      <c r="AO50" s="189"/>
      <c r="AP50" s="190"/>
    </row>
    <row r="51" spans="1:42" ht="24.75" thickTop="1" thickBot="1" x14ac:dyDescent="0.4">
      <c r="A51" s="179"/>
      <c r="B51" s="180"/>
      <c r="C51" s="181"/>
      <c r="D51" s="182" t="str">
        <f>'Mapa 32'!L85</f>
        <v/>
      </c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4"/>
      <c r="R51" s="185" t="str">
        <f>'Mapa 32'!L86</f>
        <v/>
      </c>
      <c r="S51" s="186"/>
      <c r="T51" s="186"/>
      <c r="U51" s="186"/>
      <c r="V51" s="186"/>
      <c r="W51" s="186"/>
      <c r="X51" s="187"/>
      <c r="Y51" s="188"/>
      <c r="Z51" s="189"/>
      <c r="AA51" s="190"/>
      <c r="AB51" s="188"/>
      <c r="AC51" s="189"/>
      <c r="AD51" s="190"/>
      <c r="AE51" s="188"/>
      <c r="AF51" s="189"/>
      <c r="AG51" s="190"/>
      <c r="AH51" s="188"/>
      <c r="AI51" s="189"/>
      <c r="AJ51" s="190"/>
      <c r="AK51" s="188"/>
      <c r="AL51" s="189"/>
      <c r="AM51" s="190"/>
      <c r="AN51" s="188"/>
      <c r="AO51" s="189"/>
      <c r="AP51" s="190"/>
    </row>
    <row r="52" spans="1:42" ht="19.5" thickTop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  <c r="S52" s="6"/>
      <c r="T52" s="6"/>
      <c r="U52" s="6"/>
      <c r="V52" s="6"/>
      <c r="W52" s="6"/>
      <c r="X52" s="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9.5" thickBot="1" x14ac:dyDescent="0.35">
      <c r="A53" s="177" t="s">
        <v>34</v>
      </c>
      <c r="B53" s="177"/>
      <c r="C53" s="177"/>
      <c r="D53" s="177"/>
      <c r="E53" s="177"/>
      <c r="F53" s="99"/>
      <c r="G53" s="99"/>
      <c r="H53" s="8"/>
      <c r="I53" s="8"/>
      <c r="J53" s="8"/>
      <c r="K53" s="8"/>
      <c r="L53" s="8"/>
      <c r="M53" s="8"/>
      <c r="N53" s="8"/>
      <c r="O53" s="8"/>
      <c r="P53" s="8"/>
      <c r="Q53" s="177" t="s">
        <v>35</v>
      </c>
      <c r="R53" s="177"/>
      <c r="S53" s="177"/>
      <c r="T53" s="177"/>
      <c r="U53" s="177"/>
      <c r="V53" s="177"/>
      <c r="W53" s="177"/>
      <c r="X53" s="9"/>
      <c r="Y53" s="99"/>
      <c r="Z53" s="99"/>
      <c r="AA53" s="99"/>
      <c r="AB53" s="8"/>
      <c r="AC53" s="8"/>
      <c r="AD53" s="8"/>
      <c r="AE53" s="8"/>
      <c r="AF53" s="8"/>
      <c r="AG53" s="8"/>
      <c r="AH53" s="8"/>
      <c r="AI53" s="177" t="s">
        <v>36</v>
      </c>
      <c r="AJ53" s="177"/>
      <c r="AK53" s="177"/>
      <c r="AL53" s="178"/>
      <c r="AM53" s="178"/>
      <c r="AN53" s="10" t="s">
        <v>25</v>
      </c>
      <c r="AO53" s="178"/>
      <c r="AP53" s="178"/>
    </row>
    <row r="54" spans="1:42" ht="15.75" thickTop="1" x14ac:dyDescent="0.25"/>
    <row r="56" spans="1:42" ht="36" x14ac:dyDescent="0.55000000000000004">
      <c r="A56" s="207" t="str">
        <f>A42</f>
        <v>Campeonato Nacional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</row>
    <row r="57" spans="1:42" ht="26.25" x14ac:dyDescent="0.4">
      <c r="A57" s="208" t="s">
        <v>18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</row>
    <row r="58" spans="1:42" ht="19.5" thickBot="1" x14ac:dyDescent="0.35">
      <c r="A58" s="209" t="str">
        <f>CONCATENATE(SORTEIO!B53," ",SORTEIO!B55)</f>
        <v xml:space="preserve"> </v>
      </c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5"/>
      <c r="P58" s="5"/>
      <c r="Q58" s="5"/>
      <c r="R58" s="6"/>
      <c r="S58" s="6"/>
      <c r="T58" s="6"/>
      <c r="U58" s="6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ht="27.75" thickTop="1" thickBot="1" x14ac:dyDescent="0.45">
      <c r="A59" s="210" t="s">
        <v>19</v>
      </c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2"/>
    </row>
    <row r="60" spans="1:42" ht="20.25" thickTop="1" thickBot="1" x14ac:dyDescent="0.35">
      <c r="A60" s="191" t="s">
        <v>20</v>
      </c>
      <c r="B60" s="192"/>
      <c r="C60" s="192"/>
      <c r="D60" s="192"/>
      <c r="E60" s="192"/>
      <c r="F60" s="192"/>
      <c r="G60" s="193"/>
      <c r="H60" s="191" t="s">
        <v>21</v>
      </c>
      <c r="I60" s="192"/>
      <c r="J60" s="192"/>
      <c r="K60" s="192"/>
      <c r="L60" s="192"/>
      <c r="M60" s="192"/>
      <c r="N60" s="193"/>
      <c r="O60" s="191" t="s">
        <v>22</v>
      </c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3"/>
      <c r="AC60" s="191" t="s">
        <v>23</v>
      </c>
      <c r="AD60" s="192"/>
      <c r="AE60" s="192"/>
      <c r="AF60" s="192"/>
      <c r="AG60" s="192"/>
      <c r="AH60" s="192"/>
      <c r="AI60" s="193"/>
      <c r="AJ60" s="191" t="s">
        <v>24</v>
      </c>
      <c r="AK60" s="192"/>
      <c r="AL60" s="192"/>
      <c r="AM60" s="192"/>
      <c r="AN60" s="192"/>
      <c r="AO60" s="192"/>
      <c r="AP60" s="193"/>
    </row>
    <row r="61" spans="1:42" ht="63" thickTop="1" thickBot="1" x14ac:dyDescent="0.3">
      <c r="A61" s="194">
        <v>53</v>
      </c>
      <c r="B61" s="195"/>
      <c r="C61" s="195"/>
      <c r="D61" s="195"/>
      <c r="E61" s="195"/>
      <c r="F61" s="195"/>
      <c r="G61" s="196"/>
      <c r="H61" s="197" t="s">
        <v>58</v>
      </c>
      <c r="I61" s="198"/>
      <c r="J61" s="198"/>
      <c r="K61" s="198"/>
      <c r="L61" s="198"/>
      <c r="M61" s="198"/>
      <c r="N61" s="199"/>
      <c r="O61" s="200"/>
      <c r="P61" s="195"/>
      <c r="Q61" s="195"/>
      <c r="R61" s="195"/>
      <c r="S61" s="195"/>
      <c r="T61" s="195"/>
      <c r="U61" s="195"/>
      <c r="V61" s="195"/>
      <c r="W61" s="195"/>
      <c r="X61" s="7" t="s">
        <v>25</v>
      </c>
      <c r="Y61" s="195"/>
      <c r="Z61" s="195"/>
      <c r="AA61" s="195"/>
      <c r="AB61" s="196"/>
      <c r="AC61" s="201"/>
      <c r="AD61" s="202"/>
      <c r="AE61" s="202"/>
      <c r="AF61" s="202"/>
      <c r="AG61" s="202"/>
      <c r="AH61" s="202"/>
      <c r="AI61" s="203"/>
      <c r="AJ61" s="201"/>
      <c r="AK61" s="202"/>
      <c r="AL61" s="202"/>
      <c r="AM61" s="202"/>
      <c r="AN61" s="202"/>
      <c r="AO61" s="202"/>
      <c r="AP61" s="203"/>
    </row>
    <row r="62" spans="1:42" ht="20.25" thickTop="1" thickBo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6"/>
      <c r="S62" s="6"/>
      <c r="T62" s="6"/>
      <c r="U62" s="6"/>
      <c r="V62" s="6"/>
      <c r="W62" s="6"/>
      <c r="X62" s="6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ht="20.25" thickTop="1" thickBot="1" x14ac:dyDescent="0.35">
      <c r="A63" s="191" t="s">
        <v>26</v>
      </c>
      <c r="B63" s="192"/>
      <c r="C63" s="193"/>
      <c r="D63" s="191" t="s">
        <v>27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3"/>
      <c r="R63" s="204" t="s">
        <v>54</v>
      </c>
      <c r="S63" s="205"/>
      <c r="T63" s="205"/>
      <c r="U63" s="205"/>
      <c r="V63" s="205"/>
      <c r="W63" s="205"/>
      <c r="X63" s="206"/>
      <c r="Y63" s="191" t="s">
        <v>28</v>
      </c>
      <c r="Z63" s="192"/>
      <c r="AA63" s="193"/>
      <c r="AB63" s="191" t="s">
        <v>29</v>
      </c>
      <c r="AC63" s="192"/>
      <c r="AD63" s="193"/>
      <c r="AE63" s="191" t="s">
        <v>30</v>
      </c>
      <c r="AF63" s="192"/>
      <c r="AG63" s="193"/>
      <c r="AH63" s="191" t="s">
        <v>31</v>
      </c>
      <c r="AI63" s="192"/>
      <c r="AJ63" s="193"/>
      <c r="AK63" s="191" t="s">
        <v>32</v>
      </c>
      <c r="AL63" s="192"/>
      <c r="AM63" s="193"/>
      <c r="AN63" s="191" t="s">
        <v>33</v>
      </c>
      <c r="AO63" s="192"/>
      <c r="AP63" s="193"/>
    </row>
    <row r="64" spans="1:42" ht="24.75" thickTop="1" thickBot="1" x14ac:dyDescent="0.4">
      <c r="A64" s="179"/>
      <c r="B64" s="180"/>
      <c r="C64" s="181"/>
      <c r="D64" s="182" t="str">
        <f>'Mapa 32'!AC16</f>
        <v/>
      </c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4"/>
      <c r="R64" s="185" t="str">
        <f>'Mapa 32'!AC17</f>
        <v/>
      </c>
      <c r="S64" s="186"/>
      <c r="T64" s="186"/>
      <c r="U64" s="186"/>
      <c r="V64" s="186"/>
      <c r="W64" s="186"/>
      <c r="X64" s="187"/>
      <c r="Y64" s="188"/>
      <c r="Z64" s="189"/>
      <c r="AA64" s="190"/>
      <c r="AB64" s="188"/>
      <c r="AC64" s="189"/>
      <c r="AD64" s="190"/>
      <c r="AE64" s="188"/>
      <c r="AF64" s="189"/>
      <c r="AG64" s="190"/>
      <c r="AH64" s="188"/>
      <c r="AI64" s="189"/>
      <c r="AJ64" s="190"/>
      <c r="AK64" s="188"/>
      <c r="AL64" s="189"/>
      <c r="AM64" s="190"/>
      <c r="AN64" s="188"/>
      <c r="AO64" s="189"/>
      <c r="AP64" s="190"/>
    </row>
    <row r="65" spans="1:42" ht="24.75" thickTop="1" thickBot="1" x14ac:dyDescent="0.4">
      <c r="A65" s="179"/>
      <c r="B65" s="180"/>
      <c r="C65" s="181"/>
      <c r="D65" s="182" t="str">
        <f>'Mapa 32'!AC36</f>
        <v/>
      </c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4"/>
      <c r="R65" s="185" t="str">
        <f>'Mapa 32'!AC37</f>
        <v/>
      </c>
      <c r="S65" s="186"/>
      <c r="T65" s="186"/>
      <c r="U65" s="186"/>
      <c r="V65" s="186"/>
      <c r="W65" s="186"/>
      <c r="X65" s="187"/>
      <c r="Y65" s="188"/>
      <c r="Z65" s="189"/>
      <c r="AA65" s="190"/>
      <c r="AB65" s="188"/>
      <c r="AC65" s="189"/>
      <c r="AD65" s="190"/>
      <c r="AE65" s="188"/>
      <c r="AF65" s="189"/>
      <c r="AG65" s="190"/>
      <c r="AH65" s="188"/>
      <c r="AI65" s="189"/>
      <c r="AJ65" s="190"/>
      <c r="AK65" s="188"/>
      <c r="AL65" s="189"/>
      <c r="AM65" s="190"/>
      <c r="AN65" s="188"/>
      <c r="AO65" s="189"/>
      <c r="AP65" s="190"/>
    </row>
    <row r="66" spans="1:42" ht="19.5" thickTop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6"/>
      <c r="S66" s="6"/>
      <c r="T66" s="6"/>
      <c r="U66" s="6"/>
      <c r="V66" s="6"/>
      <c r="W66" s="6"/>
      <c r="X66" s="6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ht="19.5" thickBot="1" x14ac:dyDescent="0.35">
      <c r="A67" s="177" t="s">
        <v>34</v>
      </c>
      <c r="B67" s="177"/>
      <c r="C67" s="177"/>
      <c r="D67" s="177"/>
      <c r="E67" s="177"/>
      <c r="F67" s="99"/>
      <c r="G67" s="99"/>
      <c r="H67" s="8"/>
      <c r="I67" s="8"/>
      <c r="J67" s="8"/>
      <c r="K67" s="8"/>
      <c r="L67" s="8"/>
      <c r="M67" s="8"/>
      <c r="N67" s="8"/>
      <c r="O67" s="8"/>
      <c r="P67" s="8"/>
      <c r="Q67" s="177" t="s">
        <v>35</v>
      </c>
      <c r="R67" s="177"/>
      <c r="S67" s="177"/>
      <c r="T67" s="177"/>
      <c r="U67" s="177"/>
      <c r="V67" s="177"/>
      <c r="W67" s="177"/>
      <c r="X67" s="9"/>
      <c r="Y67" s="99"/>
      <c r="Z67" s="99"/>
      <c r="AA67" s="99"/>
      <c r="AB67" s="8"/>
      <c r="AC67" s="8"/>
      <c r="AD67" s="8"/>
      <c r="AE67" s="8"/>
      <c r="AF67" s="8"/>
      <c r="AG67" s="8"/>
      <c r="AH67" s="8"/>
      <c r="AI67" s="177" t="s">
        <v>36</v>
      </c>
      <c r="AJ67" s="177"/>
      <c r="AK67" s="177"/>
      <c r="AL67" s="178"/>
      <c r="AM67" s="178"/>
      <c r="AN67" s="10" t="s">
        <v>25</v>
      </c>
      <c r="AO67" s="178"/>
      <c r="AP67" s="178"/>
    </row>
    <row r="68" spans="1:42" ht="15.75" thickTop="1" x14ac:dyDescent="0.25"/>
    <row r="70" spans="1:42" ht="36" x14ac:dyDescent="0.55000000000000004">
      <c r="A70" s="207" t="str">
        <f>A56</f>
        <v>Campeonato Nacional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</row>
    <row r="71" spans="1:42" ht="26.25" x14ac:dyDescent="0.4">
      <c r="A71" s="208" t="s">
        <v>18</v>
      </c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</row>
    <row r="72" spans="1:42" ht="19.5" thickBot="1" x14ac:dyDescent="0.35">
      <c r="A72" s="209" t="str">
        <f>CONCATENATE(SORTEIO!B53," ",SORTEIO!B55)</f>
        <v xml:space="preserve"> 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5"/>
      <c r="P72" s="5"/>
      <c r="Q72" s="5"/>
      <c r="R72" s="6"/>
      <c r="S72" s="6"/>
      <c r="T72" s="6"/>
      <c r="U72" s="6"/>
      <c r="V72" s="6"/>
      <c r="W72" s="6"/>
      <c r="X72" s="6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ht="27.75" thickTop="1" thickBot="1" x14ac:dyDescent="0.45">
      <c r="A73" s="210" t="s">
        <v>19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2"/>
    </row>
    <row r="74" spans="1:42" ht="20.25" thickTop="1" thickBot="1" x14ac:dyDescent="0.35">
      <c r="A74" s="191" t="s">
        <v>20</v>
      </c>
      <c r="B74" s="192"/>
      <c r="C74" s="192"/>
      <c r="D74" s="192"/>
      <c r="E74" s="192"/>
      <c r="F74" s="192"/>
      <c r="G74" s="193"/>
      <c r="H74" s="191" t="s">
        <v>21</v>
      </c>
      <c r="I74" s="192"/>
      <c r="J74" s="192"/>
      <c r="K74" s="192"/>
      <c r="L74" s="192"/>
      <c r="M74" s="192"/>
      <c r="N74" s="193"/>
      <c r="O74" s="191" t="s">
        <v>22</v>
      </c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3"/>
      <c r="AC74" s="191" t="s">
        <v>23</v>
      </c>
      <c r="AD74" s="192"/>
      <c r="AE74" s="192"/>
      <c r="AF74" s="192"/>
      <c r="AG74" s="192"/>
      <c r="AH74" s="192"/>
      <c r="AI74" s="193"/>
      <c r="AJ74" s="191" t="s">
        <v>24</v>
      </c>
      <c r="AK74" s="192"/>
      <c r="AL74" s="192"/>
      <c r="AM74" s="192"/>
      <c r="AN74" s="192"/>
      <c r="AO74" s="192"/>
      <c r="AP74" s="193"/>
    </row>
    <row r="75" spans="1:42" ht="63" thickTop="1" thickBot="1" x14ac:dyDescent="0.3">
      <c r="A75" s="194">
        <v>54</v>
      </c>
      <c r="B75" s="195"/>
      <c r="C75" s="195"/>
      <c r="D75" s="195"/>
      <c r="E75" s="195"/>
      <c r="F75" s="195"/>
      <c r="G75" s="196"/>
      <c r="H75" s="197" t="s">
        <v>58</v>
      </c>
      <c r="I75" s="198"/>
      <c r="J75" s="198"/>
      <c r="K75" s="198"/>
      <c r="L75" s="198"/>
      <c r="M75" s="198"/>
      <c r="N75" s="199"/>
      <c r="O75" s="200"/>
      <c r="P75" s="195"/>
      <c r="Q75" s="195"/>
      <c r="R75" s="195"/>
      <c r="S75" s="195"/>
      <c r="T75" s="195"/>
      <c r="U75" s="195"/>
      <c r="V75" s="195"/>
      <c r="W75" s="195"/>
      <c r="X75" s="7" t="s">
        <v>25</v>
      </c>
      <c r="Y75" s="195"/>
      <c r="Z75" s="195"/>
      <c r="AA75" s="195"/>
      <c r="AB75" s="196"/>
      <c r="AC75" s="201"/>
      <c r="AD75" s="202"/>
      <c r="AE75" s="202"/>
      <c r="AF75" s="202"/>
      <c r="AG75" s="202"/>
      <c r="AH75" s="202"/>
      <c r="AI75" s="203"/>
      <c r="AJ75" s="201"/>
      <c r="AK75" s="202"/>
      <c r="AL75" s="202"/>
      <c r="AM75" s="202"/>
      <c r="AN75" s="202"/>
      <c r="AO75" s="202"/>
      <c r="AP75" s="203"/>
    </row>
    <row r="76" spans="1:42" ht="20.25" thickTop="1" thickBo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6"/>
      <c r="S76" s="6"/>
      <c r="T76" s="6"/>
      <c r="U76" s="6"/>
      <c r="V76" s="6"/>
      <c r="W76" s="6"/>
      <c r="X76" s="6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ht="20.25" thickTop="1" thickBot="1" x14ac:dyDescent="0.35">
      <c r="A77" s="191" t="s">
        <v>26</v>
      </c>
      <c r="B77" s="192"/>
      <c r="C77" s="193"/>
      <c r="D77" s="191" t="s">
        <v>27</v>
      </c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3"/>
      <c r="R77" s="204" t="s">
        <v>54</v>
      </c>
      <c r="S77" s="205"/>
      <c r="T77" s="205"/>
      <c r="U77" s="205"/>
      <c r="V77" s="205"/>
      <c r="W77" s="205"/>
      <c r="X77" s="206"/>
      <c r="Y77" s="191" t="s">
        <v>28</v>
      </c>
      <c r="Z77" s="192"/>
      <c r="AA77" s="193"/>
      <c r="AB77" s="191" t="s">
        <v>29</v>
      </c>
      <c r="AC77" s="192"/>
      <c r="AD77" s="193"/>
      <c r="AE77" s="191" t="s">
        <v>30</v>
      </c>
      <c r="AF77" s="192"/>
      <c r="AG77" s="193"/>
      <c r="AH77" s="191" t="s">
        <v>31</v>
      </c>
      <c r="AI77" s="192"/>
      <c r="AJ77" s="193"/>
      <c r="AK77" s="191" t="s">
        <v>32</v>
      </c>
      <c r="AL77" s="192"/>
      <c r="AM77" s="193"/>
      <c r="AN77" s="191" t="s">
        <v>33</v>
      </c>
      <c r="AO77" s="192"/>
      <c r="AP77" s="193"/>
    </row>
    <row r="78" spans="1:42" ht="24.75" thickTop="1" thickBot="1" x14ac:dyDescent="0.4">
      <c r="A78" s="179"/>
      <c r="B78" s="180"/>
      <c r="C78" s="181"/>
      <c r="D78" s="182" t="str">
        <f>'Mapa 32'!AC56</f>
        <v/>
      </c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4"/>
      <c r="R78" s="185" t="str">
        <f>'Mapa 32'!AC57</f>
        <v/>
      </c>
      <c r="S78" s="186"/>
      <c r="T78" s="186"/>
      <c r="U78" s="186"/>
      <c r="V78" s="186"/>
      <c r="W78" s="186"/>
      <c r="X78" s="187"/>
      <c r="Y78" s="188"/>
      <c r="Z78" s="189"/>
      <c r="AA78" s="190"/>
      <c r="AB78" s="188"/>
      <c r="AC78" s="189"/>
      <c r="AD78" s="190"/>
      <c r="AE78" s="188"/>
      <c r="AF78" s="189"/>
      <c r="AG78" s="190"/>
      <c r="AH78" s="188"/>
      <c r="AI78" s="189"/>
      <c r="AJ78" s="190"/>
      <c r="AK78" s="188"/>
      <c r="AL78" s="189"/>
      <c r="AM78" s="190"/>
      <c r="AN78" s="188"/>
      <c r="AO78" s="189"/>
      <c r="AP78" s="190"/>
    </row>
    <row r="79" spans="1:42" ht="24.75" thickTop="1" thickBot="1" x14ac:dyDescent="0.4">
      <c r="A79" s="179"/>
      <c r="B79" s="180"/>
      <c r="C79" s="181"/>
      <c r="D79" s="182" t="str">
        <f>'Mapa 32'!AC76</f>
        <v/>
      </c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4"/>
      <c r="R79" s="185" t="str">
        <f>'Mapa 32'!AC77</f>
        <v/>
      </c>
      <c r="S79" s="186"/>
      <c r="T79" s="186"/>
      <c r="U79" s="186"/>
      <c r="V79" s="186"/>
      <c r="W79" s="186"/>
      <c r="X79" s="187"/>
      <c r="Y79" s="188"/>
      <c r="Z79" s="189"/>
      <c r="AA79" s="190"/>
      <c r="AB79" s="188"/>
      <c r="AC79" s="189"/>
      <c r="AD79" s="190"/>
      <c r="AE79" s="188"/>
      <c r="AF79" s="189"/>
      <c r="AG79" s="190"/>
      <c r="AH79" s="188"/>
      <c r="AI79" s="189"/>
      <c r="AJ79" s="190"/>
      <c r="AK79" s="188"/>
      <c r="AL79" s="189"/>
      <c r="AM79" s="190"/>
      <c r="AN79" s="188"/>
      <c r="AO79" s="189"/>
      <c r="AP79" s="190"/>
    </row>
    <row r="80" spans="1:42" ht="19.5" thickTop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6"/>
      <c r="S80" s="6"/>
      <c r="T80" s="6"/>
      <c r="U80" s="6"/>
      <c r="V80" s="6"/>
      <c r="W80" s="6"/>
      <c r="X80" s="6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ht="19.5" thickBot="1" x14ac:dyDescent="0.35">
      <c r="A81" s="177" t="s">
        <v>34</v>
      </c>
      <c r="B81" s="177"/>
      <c r="C81" s="177"/>
      <c r="D81" s="177"/>
      <c r="E81" s="177"/>
      <c r="F81" s="99"/>
      <c r="G81" s="99"/>
      <c r="H81" s="8"/>
      <c r="I81" s="8"/>
      <c r="J81" s="8"/>
      <c r="K81" s="8"/>
      <c r="L81" s="8"/>
      <c r="M81" s="8"/>
      <c r="N81" s="8"/>
      <c r="O81" s="8"/>
      <c r="P81" s="8"/>
      <c r="Q81" s="177" t="s">
        <v>35</v>
      </c>
      <c r="R81" s="177"/>
      <c r="S81" s="177"/>
      <c r="T81" s="177"/>
      <c r="U81" s="177"/>
      <c r="V81" s="177"/>
      <c r="W81" s="177"/>
      <c r="X81" s="9"/>
      <c r="Y81" s="99"/>
      <c r="Z81" s="99"/>
      <c r="AA81" s="99"/>
      <c r="AB81" s="8"/>
      <c r="AC81" s="8"/>
      <c r="AD81" s="8"/>
      <c r="AE81" s="8"/>
      <c r="AF81" s="8"/>
      <c r="AG81" s="8"/>
      <c r="AH81" s="8"/>
      <c r="AI81" s="177" t="s">
        <v>36</v>
      </c>
      <c r="AJ81" s="177"/>
      <c r="AK81" s="177"/>
      <c r="AL81" s="178"/>
      <c r="AM81" s="178"/>
      <c r="AN81" s="10" t="s">
        <v>25</v>
      </c>
      <c r="AO81" s="178"/>
      <c r="AP81" s="178"/>
    </row>
    <row r="82" spans="1:42" ht="15.75" thickTop="1" x14ac:dyDescent="0.25"/>
  </sheetData>
  <sheetProtection algorithmName="SHA-512" hashValue="Yh7UVcXruGlO6PLgmqX8SEOvLx9sXuVgRvWtE4H+kFeK/cIFHgPJpBcIgQK1RMvocF2hsvFig3JfGvufKXh2KQ==" saltValue="/OiCSgDPpeik+f19tmlbFg==" spinCount="100000" sheet="1" objects="1" scenarios="1"/>
  <mergeCells count="282">
    <mergeCell ref="A81:E81"/>
    <mergeCell ref="Q81:W81"/>
    <mergeCell ref="AI81:AK81"/>
    <mergeCell ref="AL81:AM81"/>
    <mergeCell ref="AO81:AP81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7:C77"/>
    <mergeCell ref="D77:Q77"/>
    <mergeCell ref="R77:X77"/>
    <mergeCell ref="Y77:AA77"/>
    <mergeCell ref="AB77:AD77"/>
    <mergeCell ref="AE77:AG77"/>
    <mergeCell ref="AH77:AJ77"/>
    <mergeCell ref="AK77:AM77"/>
    <mergeCell ref="AN77:AP77"/>
    <mergeCell ref="A74:G74"/>
    <mergeCell ref="H74:N74"/>
    <mergeCell ref="O74:AB74"/>
    <mergeCell ref="AC74:AI74"/>
    <mergeCell ref="AJ74:AP74"/>
    <mergeCell ref="A75:G75"/>
    <mergeCell ref="H75:N75"/>
    <mergeCell ref="O75:W75"/>
    <mergeCell ref="Y75:AB75"/>
    <mergeCell ref="AC75:AI75"/>
    <mergeCell ref="AJ75:AP75"/>
    <mergeCell ref="A67:E67"/>
    <mergeCell ref="Q67:W67"/>
    <mergeCell ref="AI67:AK67"/>
    <mergeCell ref="AL67:AM67"/>
    <mergeCell ref="AO67:AP67"/>
    <mergeCell ref="A70:AP70"/>
    <mergeCell ref="A71:AP71"/>
    <mergeCell ref="A72:N72"/>
    <mergeCell ref="A73:AP73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63:C63"/>
    <mergeCell ref="D63:Q63"/>
    <mergeCell ref="R63:X63"/>
    <mergeCell ref="Y63:AA63"/>
    <mergeCell ref="AB63:AD63"/>
    <mergeCell ref="AE63:AG63"/>
    <mergeCell ref="AH63:AJ63"/>
    <mergeCell ref="AK63:AM63"/>
    <mergeCell ref="AN63:AP63"/>
    <mergeCell ref="A60:G60"/>
    <mergeCell ref="H60:N60"/>
    <mergeCell ref="O60:AB60"/>
    <mergeCell ref="AC60:AI60"/>
    <mergeCell ref="AJ60:AP60"/>
    <mergeCell ref="A61:G61"/>
    <mergeCell ref="H61:N61"/>
    <mergeCell ref="O61:W61"/>
    <mergeCell ref="Y61:AB61"/>
    <mergeCell ref="AC61:AI61"/>
    <mergeCell ref="AJ61:AP61"/>
    <mergeCell ref="A53:E53"/>
    <mergeCell ref="Q53:W53"/>
    <mergeCell ref="AI53:AK53"/>
    <mergeCell ref="AL53:AM53"/>
    <mergeCell ref="AO53:AP53"/>
    <mergeCell ref="A56:AP56"/>
    <mergeCell ref="A57:AP57"/>
    <mergeCell ref="A58:N58"/>
    <mergeCell ref="A59:AP59"/>
    <mergeCell ref="A51:C51"/>
    <mergeCell ref="D51:Q51"/>
    <mergeCell ref="R51:X51"/>
    <mergeCell ref="Y51:AA51"/>
    <mergeCell ref="AB51:AD51"/>
    <mergeCell ref="AE51:AG51"/>
    <mergeCell ref="AH51:AJ51"/>
    <mergeCell ref="AK51:AM51"/>
    <mergeCell ref="AN51:AP51"/>
    <mergeCell ref="A50:C50"/>
    <mergeCell ref="D50:Q50"/>
    <mergeCell ref="R50:X50"/>
    <mergeCell ref="Y50:AA50"/>
    <mergeCell ref="AB50:AD50"/>
    <mergeCell ref="AE50:AG50"/>
    <mergeCell ref="AH50:AJ50"/>
    <mergeCell ref="AK50:AM50"/>
    <mergeCell ref="AN50:AP50"/>
    <mergeCell ref="A47:G47"/>
    <mergeCell ref="H47:N47"/>
    <mergeCell ref="O47:W47"/>
    <mergeCell ref="Y47:AB47"/>
    <mergeCell ref="AC47:AI47"/>
    <mergeCell ref="AJ47:AP47"/>
    <mergeCell ref="A49:C49"/>
    <mergeCell ref="D49:Q49"/>
    <mergeCell ref="R49:X49"/>
    <mergeCell ref="Y49:AA49"/>
    <mergeCell ref="AB49:AD49"/>
    <mergeCell ref="AE49:AG49"/>
    <mergeCell ref="AH49:AJ49"/>
    <mergeCell ref="AK49:AM49"/>
    <mergeCell ref="AN49:AP49"/>
    <mergeCell ref="A42:AP42"/>
    <mergeCell ref="A43:AP43"/>
    <mergeCell ref="A44:N44"/>
    <mergeCell ref="A45:AP45"/>
    <mergeCell ref="A46:G46"/>
    <mergeCell ref="H46:N46"/>
    <mergeCell ref="O46:AB46"/>
    <mergeCell ref="AC46:AI46"/>
    <mergeCell ref="AJ46:AP46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E9D2-173E-4164-80B1-4DCE7F9AD260}">
  <dimension ref="A1:AS27"/>
  <sheetViews>
    <sheetView zoomScale="70" zoomScaleNormal="70" workbookViewId="0">
      <selection activeCell="AH42" sqref="AH42"/>
    </sheetView>
  </sheetViews>
  <sheetFormatPr defaultRowHeight="15" x14ac:dyDescent="0.25"/>
  <cols>
    <col min="1" max="17" width="2.28515625" style="11" customWidth="1"/>
    <col min="18" max="24" width="2.28515625" style="12" customWidth="1"/>
    <col min="25" max="42" width="2.28515625" style="11" customWidth="1"/>
  </cols>
  <sheetData>
    <row r="1" spans="1:45" s="13" customFormat="1" ht="36" x14ac:dyDescent="0.55000000000000004">
      <c r="A1" s="215" t="str">
        <f>BoletinsM1!A1</f>
        <v>Campeonato Nacional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5" s="14" customFormat="1" ht="26.25" x14ac:dyDescent="0.4">
      <c r="A2" s="208" t="s">
        <v>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45" s="5" customFormat="1" ht="19.5" thickBot="1" x14ac:dyDescent="0.35">
      <c r="A3" s="209" t="str">
        <f>CONCATENATE(SORTEIO!B12," ",SORTEIO!B14)</f>
        <v>Infantil A Feminino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R3" s="6"/>
      <c r="S3" s="6"/>
      <c r="T3" s="6"/>
      <c r="U3" s="6"/>
      <c r="V3" s="6"/>
      <c r="W3" s="6"/>
      <c r="X3" s="6"/>
    </row>
    <row r="4" spans="1:45" s="14" customFormat="1" ht="27.75" thickTop="1" thickBot="1" x14ac:dyDescent="0.45">
      <c r="A4" s="210" t="s">
        <v>19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2"/>
    </row>
    <row r="5" spans="1:45" s="5" customFormat="1" ht="20.25" thickTop="1" thickBot="1" x14ac:dyDescent="0.35">
      <c r="A5" s="191" t="s">
        <v>20</v>
      </c>
      <c r="B5" s="192"/>
      <c r="C5" s="192"/>
      <c r="D5" s="192"/>
      <c r="E5" s="192"/>
      <c r="F5" s="192"/>
      <c r="G5" s="193"/>
      <c r="H5" s="191" t="s">
        <v>21</v>
      </c>
      <c r="I5" s="192"/>
      <c r="J5" s="192"/>
      <c r="K5" s="192"/>
      <c r="L5" s="192"/>
      <c r="M5" s="192"/>
      <c r="N5" s="193"/>
      <c r="O5" s="191" t="s">
        <v>22</v>
      </c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1" t="s">
        <v>23</v>
      </c>
      <c r="AD5" s="192"/>
      <c r="AE5" s="192"/>
      <c r="AF5" s="192"/>
      <c r="AG5" s="192"/>
      <c r="AH5" s="192"/>
      <c r="AI5" s="193"/>
      <c r="AJ5" s="191" t="s">
        <v>24</v>
      </c>
      <c r="AK5" s="192"/>
      <c r="AL5" s="192"/>
      <c r="AM5" s="192"/>
      <c r="AN5" s="192"/>
      <c r="AO5" s="192"/>
      <c r="AP5" s="193"/>
    </row>
    <row r="6" spans="1:45" s="15" customFormat="1" ht="63" thickTop="1" thickBot="1" x14ac:dyDescent="0.95">
      <c r="A6" s="194">
        <v>55</v>
      </c>
      <c r="B6" s="195"/>
      <c r="C6" s="195"/>
      <c r="D6" s="195"/>
      <c r="E6" s="195"/>
      <c r="F6" s="195"/>
      <c r="G6" s="196"/>
      <c r="H6" s="197" t="s">
        <v>73</v>
      </c>
      <c r="I6" s="198"/>
      <c r="J6" s="198"/>
      <c r="K6" s="198"/>
      <c r="L6" s="198"/>
      <c r="M6" s="198"/>
      <c r="N6" s="199"/>
      <c r="O6" s="200"/>
      <c r="P6" s="195"/>
      <c r="Q6" s="195"/>
      <c r="R6" s="195"/>
      <c r="S6" s="195"/>
      <c r="T6" s="195"/>
      <c r="U6" s="195"/>
      <c r="V6" s="195"/>
      <c r="W6" s="195"/>
      <c r="X6" s="7" t="s">
        <v>25</v>
      </c>
      <c r="Y6" s="195"/>
      <c r="Z6" s="195"/>
      <c r="AA6" s="195"/>
      <c r="AB6" s="196"/>
      <c r="AC6" s="201"/>
      <c r="AD6" s="202"/>
      <c r="AE6" s="202"/>
      <c r="AF6" s="202"/>
      <c r="AG6" s="202"/>
      <c r="AH6" s="202"/>
      <c r="AI6" s="203"/>
      <c r="AJ6" s="201"/>
      <c r="AK6" s="202"/>
      <c r="AL6" s="202"/>
      <c r="AM6" s="202"/>
      <c r="AN6" s="202"/>
      <c r="AO6" s="202"/>
      <c r="AP6" s="203"/>
      <c r="AS6" s="5"/>
    </row>
    <row r="7" spans="1:45" s="5" customFormat="1" ht="20.25" thickTop="1" thickBot="1" x14ac:dyDescent="0.35">
      <c r="R7" s="6"/>
      <c r="S7" s="6"/>
      <c r="T7" s="6"/>
      <c r="U7" s="6"/>
      <c r="V7" s="6"/>
      <c r="W7" s="6"/>
      <c r="X7" s="6"/>
    </row>
    <row r="8" spans="1:45" s="5" customFormat="1" ht="20.25" thickTop="1" thickBot="1" x14ac:dyDescent="0.35">
      <c r="A8" s="191" t="s">
        <v>26</v>
      </c>
      <c r="B8" s="192"/>
      <c r="C8" s="193"/>
      <c r="D8" s="191" t="s">
        <v>27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204" t="s">
        <v>54</v>
      </c>
      <c r="S8" s="205"/>
      <c r="T8" s="205"/>
      <c r="U8" s="205"/>
      <c r="V8" s="205"/>
      <c r="W8" s="205"/>
      <c r="X8" s="206"/>
      <c r="Y8" s="191" t="s">
        <v>28</v>
      </c>
      <c r="Z8" s="192"/>
      <c r="AA8" s="193"/>
      <c r="AB8" s="191" t="s">
        <v>29</v>
      </c>
      <c r="AC8" s="192"/>
      <c r="AD8" s="193"/>
      <c r="AE8" s="191" t="s">
        <v>30</v>
      </c>
      <c r="AF8" s="192"/>
      <c r="AG8" s="193"/>
      <c r="AH8" s="191" t="s">
        <v>31</v>
      </c>
      <c r="AI8" s="192"/>
      <c r="AJ8" s="193"/>
      <c r="AK8" s="191" t="s">
        <v>32</v>
      </c>
      <c r="AL8" s="192"/>
      <c r="AM8" s="193"/>
      <c r="AN8" s="191" t="s">
        <v>33</v>
      </c>
      <c r="AO8" s="192"/>
      <c r="AP8" s="193"/>
    </row>
    <row r="9" spans="1:45" s="16" customFormat="1" ht="48" thickTop="1" thickBot="1" x14ac:dyDescent="0.75">
      <c r="A9" s="179"/>
      <c r="B9" s="180"/>
      <c r="C9" s="181"/>
      <c r="D9" s="182" t="str">
        <f>'Mapa 32'!J23</f>
        <v/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85" t="str">
        <f>'Mapa 32'!J24</f>
        <v/>
      </c>
      <c r="S9" s="186"/>
      <c r="T9" s="186"/>
      <c r="U9" s="186"/>
      <c r="V9" s="186"/>
      <c r="W9" s="186"/>
      <c r="X9" s="187"/>
      <c r="Y9" s="188"/>
      <c r="Z9" s="189"/>
      <c r="AA9" s="190"/>
      <c r="AB9" s="188"/>
      <c r="AC9" s="189"/>
      <c r="AD9" s="190"/>
      <c r="AE9" s="188"/>
      <c r="AF9" s="189"/>
      <c r="AG9" s="190"/>
      <c r="AH9" s="188"/>
      <c r="AI9" s="189"/>
      <c r="AJ9" s="190"/>
      <c r="AK9" s="188"/>
      <c r="AL9" s="189"/>
      <c r="AM9" s="190"/>
      <c r="AN9" s="188"/>
      <c r="AO9" s="189"/>
      <c r="AP9" s="190"/>
      <c r="AS9" s="17"/>
    </row>
    <row r="10" spans="1:45" s="16" customFormat="1" ht="48" customHeight="1" thickTop="1" thickBot="1" x14ac:dyDescent="0.75">
      <c r="A10" s="179"/>
      <c r="B10" s="180"/>
      <c r="C10" s="181"/>
      <c r="D10" s="182" t="str">
        <f>'Mapa 32'!J41</f>
        <v/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185" t="str">
        <f>'Mapa 32'!J42</f>
        <v/>
      </c>
      <c r="S10" s="186"/>
      <c r="T10" s="186"/>
      <c r="U10" s="186"/>
      <c r="V10" s="186"/>
      <c r="W10" s="186"/>
      <c r="X10" s="187"/>
      <c r="Y10" s="188"/>
      <c r="Z10" s="189"/>
      <c r="AA10" s="190"/>
      <c r="AB10" s="188"/>
      <c r="AC10" s="189"/>
      <c r="AD10" s="190"/>
      <c r="AE10" s="188"/>
      <c r="AF10" s="189"/>
      <c r="AG10" s="190"/>
      <c r="AH10" s="188"/>
      <c r="AI10" s="189"/>
      <c r="AJ10" s="190"/>
      <c r="AK10" s="188"/>
      <c r="AL10" s="189"/>
      <c r="AM10" s="190"/>
      <c r="AN10" s="188"/>
      <c r="AO10" s="189"/>
      <c r="AP10" s="190"/>
    </row>
    <row r="11" spans="1:45" s="5" customFormat="1" ht="24" customHeight="1" thickTop="1" x14ac:dyDescent="0.3">
      <c r="R11" s="6"/>
      <c r="S11" s="6"/>
      <c r="T11" s="6"/>
      <c r="U11" s="6"/>
      <c r="V11" s="6"/>
      <c r="W11" s="6"/>
      <c r="X11" s="6"/>
    </row>
    <row r="12" spans="1:45" s="5" customFormat="1" ht="19.5" thickBot="1" x14ac:dyDescent="0.35">
      <c r="A12" s="177" t="s">
        <v>34</v>
      </c>
      <c r="B12" s="177"/>
      <c r="C12" s="177"/>
      <c r="D12" s="177"/>
      <c r="E12" s="177"/>
      <c r="F12" s="79"/>
      <c r="G12" s="79"/>
      <c r="H12" s="8"/>
      <c r="I12" s="8"/>
      <c r="J12" s="8"/>
      <c r="K12" s="8"/>
      <c r="L12" s="8"/>
      <c r="M12" s="8"/>
      <c r="N12" s="8"/>
      <c r="O12" s="8"/>
      <c r="P12" s="8"/>
      <c r="Q12" s="177" t="s">
        <v>35</v>
      </c>
      <c r="R12" s="177"/>
      <c r="S12" s="177"/>
      <c r="T12" s="177"/>
      <c r="U12" s="177"/>
      <c r="V12" s="177"/>
      <c r="W12" s="177"/>
      <c r="X12" s="9"/>
      <c r="Y12" s="79"/>
      <c r="Z12" s="79"/>
      <c r="AA12" s="79"/>
      <c r="AB12" s="8"/>
      <c r="AC12" s="8"/>
      <c r="AD12" s="8"/>
      <c r="AE12" s="8"/>
      <c r="AF12" s="8"/>
      <c r="AG12" s="8"/>
      <c r="AH12" s="8"/>
      <c r="AI12" s="177" t="s">
        <v>36</v>
      </c>
      <c r="AJ12" s="177"/>
      <c r="AK12" s="177"/>
      <c r="AL12" s="178"/>
      <c r="AM12" s="178"/>
      <c r="AN12" s="10" t="s">
        <v>25</v>
      </c>
      <c r="AO12" s="178"/>
      <c r="AP12" s="178"/>
    </row>
    <row r="13" spans="1:45" s="11" customFormat="1" ht="13.5" thickTop="1" x14ac:dyDescent="0.2">
      <c r="R13" s="12"/>
      <c r="S13" s="12"/>
      <c r="T13" s="12"/>
      <c r="U13" s="12"/>
      <c r="V13" s="12"/>
      <c r="W13" s="12"/>
      <c r="X13" s="12"/>
    </row>
    <row r="14" spans="1:45" s="11" customFormat="1" ht="12.75" x14ac:dyDescent="0.2">
      <c r="R14" s="12"/>
      <c r="S14" s="12"/>
      <c r="T14" s="12"/>
      <c r="U14" s="12"/>
      <c r="V14" s="12"/>
      <c r="W14" s="12"/>
      <c r="X14" s="12"/>
    </row>
    <row r="15" spans="1:45" s="13" customFormat="1" ht="36" x14ac:dyDescent="0.55000000000000004">
      <c r="A15" s="215" t="str">
        <f>A1</f>
        <v>Campeonato Nacional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</row>
    <row r="16" spans="1:45" s="14" customFormat="1" ht="26.25" x14ac:dyDescent="0.4">
      <c r="A16" s="208" t="s">
        <v>18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</row>
    <row r="17" spans="1:45" s="5" customFormat="1" ht="19.5" thickBot="1" x14ac:dyDescent="0.35">
      <c r="A17" s="209" t="str">
        <f>CONCATENATE(SORTEIO!B12," ",SORTEIO!B14)</f>
        <v>Infantil A Feminino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R17" s="6"/>
      <c r="S17" s="6"/>
      <c r="T17" s="6"/>
      <c r="U17" s="6"/>
      <c r="V17" s="6"/>
      <c r="W17" s="6"/>
      <c r="X17" s="6"/>
    </row>
    <row r="18" spans="1:45" s="14" customFormat="1" ht="27.75" thickTop="1" thickBot="1" x14ac:dyDescent="0.45">
      <c r="A18" s="210" t="s">
        <v>19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2"/>
    </row>
    <row r="19" spans="1:45" s="5" customFormat="1" ht="20.25" thickTop="1" thickBot="1" x14ac:dyDescent="0.35">
      <c r="A19" s="191" t="s">
        <v>20</v>
      </c>
      <c r="B19" s="192"/>
      <c r="C19" s="192"/>
      <c r="D19" s="192"/>
      <c r="E19" s="192"/>
      <c r="F19" s="192"/>
      <c r="G19" s="193"/>
      <c r="H19" s="191" t="s">
        <v>21</v>
      </c>
      <c r="I19" s="192"/>
      <c r="J19" s="192"/>
      <c r="K19" s="192"/>
      <c r="L19" s="192"/>
      <c r="M19" s="192"/>
      <c r="N19" s="193"/>
      <c r="O19" s="191" t="s">
        <v>22</v>
      </c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3"/>
      <c r="AC19" s="191" t="s">
        <v>23</v>
      </c>
      <c r="AD19" s="192"/>
      <c r="AE19" s="192"/>
      <c r="AF19" s="192"/>
      <c r="AG19" s="192"/>
      <c r="AH19" s="192"/>
      <c r="AI19" s="193"/>
      <c r="AJ19" s="191" t="s">
        <v>24</v>
      </c>
      <c r="AK19" s="192"/>
      <c r="AL19" s="192"/>
      <c r="AM19" s="192"/>
      <c r="AN19" s="192"/>
      <c r="AO19" s="192"/>
      <c r="AP19" s="193"/>
    </row>
    <row r="20" spans="1:45" s="15" customFormat="1" ht="63" thickTop="1" thickBot="1" x14ac:dyDescent="0.95">
      <c r="A20" s="194">
        <v>56</v>
      </c>
      <c r="B20" s="195"/>
      <c r="C20" s="195"/>
      <c r="D20" s="195"/>
      <c r="E20" s="195"/>
      <c r="F20" s="195"/>
      <c r="G20" s="196"/>
      <c r="H20" s="197" t="s">
        <v>73</v>
      </c>
      <c r="I20" s="198"/>
      <c r="J20" s="198"/>
      <c r="K20" s="198"/>
      <c r="L20" s="198"/>
      <c r="M20" s="198"/>
      <c r="N20" s="199"/>
      <c r="O20" s="200"/>
      <c r="P20" s="195"/>
      <c r="Q20" s="195"/>
      <c r="R20" s="195"/>
      <c r="S20" s="195"/>
      <c r="T20" s="195"/>
      <c r="U20" s="195"/>
      <c r="V20" s="195"/>
      <c r="W20" s="195"/>
      <c r="X20" s="7" t="s">
        <v>25</v>
      </c>
      <c r="Y20" s="195"/>
      <c r="Z20" s="195"/>
      <c r="AA20" s="195"/>
      <c r="AB20" s="196"/>
      <c r="AC20" s="201"/>
      <c r="AD20" s="202"/>
      <c r="AE20" s="202"/>
      <c r="AF20" s="202"/>
      <c r="AG20" s="202"/>
      <c r="AH20" s="202"/>
      <c r="AI20" s="203"/>
      <c r="AJ20" s="201"/>
      <c r="AK20" s="202"/>
      <c r="AL20" s="202"/>
      <c r="AM20" s="202"/>
      <c r="AN20" s="202"/>
      <c r="AO20" s="202"/>
      <c r="AP20" s="203"/>
      <c r="AS20" s="5"/>
    </row>
    <row r="21" spans="1:45" s="5" customFormat="1" ht="20.25" thickTop="1" thickBot="1" x14ac:dyDescent="0.35">
      <c r="R21" s="6"/>
      <c r="S21" s="6"/>
      <c r="T21" s="6"/>
      <c r="U21" s="6"/>
      <c r="V21" s="6"/>
      <c r="W21" s="6"/>
      <c r="X21" s="6"/>
    </row>
    <row r="22" spans="1:45" s="5" customFormat="1" ht="20.25" thickTop="1" thickBot="1" x14ac:dyDescent="0.35">
      <c r="A22" s="191" t="s">
        <v>26</v>
      </c>
      <c r="B22" s="192"/>
      <c r="C22" s="193"/>
      <c r="D22" s="191" t="s">
        <v>27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3"/>
      <c r="R22" s="204" t="s">
        <v>54</v>
      </c>
      <c r="S22" s="205"/>
      <c r="T22" s="205"/>
      <c r="U22" s="205"/>
      <c r="V22" s="205"/>
      <c r="W22" s="205"/>
      <c r="X22" s="206"/>
      <c r="Y22" s="191" t="s">
        <v>28</v>
      </c>
      <c r="Z22" s="192"/>
      <c r="AA22" s="193"/>
      <c r="AB22" s="191" t="s">
        <v>29</v>
      </c>
      <c r="AC22" s="192"/>
      <c r="AD22" s="193"/>
      <c r="AE22" s="191" t="s">
        <v>30</v>
      </c>
      <c r="AF22" s="192"/>
      <c r="AG22" s="193"/>
      <c r="AH22" s="191" t="s">
        <v>31</v>
      </c>
      <c r="AI22" s="192"/>
      <c r="AJ22" s="193"/>
      <c r="AK22" s="191" t="s">
        <v>32</v>
      </c>
      <c r="AL22" s="192"/>
      <c r="AM22" s="193"/>
      <c r="AN22" s="191" t="s">
        <v>33</v>
      </c>
      <c r="AO22" s="192"/>
      <c r="AP22" s="193"/>
    </row>
    <row r="23" spans="1:45" s="16" customFormat="1" ht="48" thickTop="1" thickBot="1" x14ac:dyDescent="0.75">
      <c r="A23" s="179"/>
      <c r="B23" s="180"/>
      <c r="C23" s="181"/>
      <c r="D23" s="182" t="str">
        <f>'Mapa 32'!J63</f>
        <v/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4"/>
      <c r="R23" s="185" t="str">
        <f>'Mapa 32'!J64</f>
        <v/>
      </c>
      <c r="S23" s="186"/>
      <c r="T23" s="186"/>
      <c r="U23" s="186"/>
      <c r="V23" s="186"/>
      <c r="W23" s="186"/>
      <c r="X23" s="187"/>
      <c r="Y23" s="188"/>
      <c r="Z23" s="189"/>
      <c r="AA23" s="190"/>
      <c r="AB23" s="188"/>
      <c r="AC23" s="189"/>
      <c r="AD23" s="190"/>
      <c r="AE23" s="188"/>
      <c r="AF23" s="189"/>
      <c r="AG23" s="190"/>
      <c r="AH23" s="188"/>
      <c r="AI23" s="189"/>
      <c r="AJ23" s="190"/>
      <c r="AK23" s="188"/>
      <c r="AL23" s="189"/>
      <c r="AM23" s="190"/>
      <c r="AN23" s="188"/>
      <c r="AO23" s="189"/>
      <c r="AP23" s="190"/>
      <c r="AS23" s="17"/>
    </row>
    <row r="24" spans="1:45" s="16" customFormat="1" ht="48" customHeight="1" thickTop="1" thickBot="1" x14ac:dyDescent="0.75">
      <c r="A24" s="179"/>
      <c r="B24" s="180"/>
      <c r="C24" s="181"/>
      <c r="D24" s="182" t="str">
        <f>'Mapa 32'!J81</f>
        <v/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4"/>
      <c r="R24" s="185" t="str">
        <f>'Mapa 32'!J82</f>
        <v/>
      </c>
      <c r="S24" s="186"/>
      <c r="T24" s="186"/>
      <c r="U24" s="186"/>
      <c r="V24" s="186"/>
      <c r="W24" s="186"/>
      <c r="X24" s="187"/>
      <c r="Y24" s="188"/>
      <c r="Z24" s="189"/>
      <c r="AA24" s="190"/>
      <c r="AB24" s="188"/>
      <c r="AC24" s="189"/>
      <c r="AD24" s="190"/>
      <c r="AE24" s="188"/>
      <c r="AF24" s="189"/>
      <c r="AG24" s="190"/>
      <c r="AH24" s="188"/>
      <c r="AI24" s="189"/>
      <c r="AJ24" s="190"/>
      <c r="AK24" s="188"/>
      <c r="AL24" s="189"/>
      <c r="AM24" s="190"/>
      <c r="AN24" s="188"/>
      <c r="AO24" s="189"/>
      <c r="AP24" s="190"/>
    </row>
    <row r="25" spans="1:45" s="5" customFormat="1" ht="24" customHeight="1" thickTop="1" x14ac:dyDescent="0.3">
      <c r="R25" s="6"/>
      <c r="S25" s="6"/>
      <c r="T25" s="6"/>
      <c r="U25" s="6"/>
      <c r="V25" s="6"/>
      <c r="W25" s="6"/>
      <c r="X25" s="6"/>
    </row>
    <row r="26" spans="1:45" s="5" customFormat="1" ht="19.5" thickBot="1" x14ac:dyDescent="0.35">
      <c r="A26" s="177" t="s">
        <v>34</v>
      </c>
      <c r="B26" s="177"/>
      <c r="C26" s="177"/>
      <c r="D26" s="177"/>
      <c r="E26" s="177"/>
      <c r="F26" s="79"/>
      <c r="G26" s="79"/>
      <c r="H26" s="8"/>
      <c r="I26" s="8"/>
      <c r="J26" s="8"/>
      <c r="K26" s="8"/>
      <c r="L26" s="8"/>
      <c r="M26" s="8"/>
      <c r="N26" s="8"/>
      <c r="O26" s="8"/>
      <c r="P26" s="8"/>
      <c r="Q26" s="177" t="s">
        <v>35</v>
      </c>
      <c r="R26" s="177"/>
      <c r="S26" s="177"/>
      <c r="T26" s="177"/>
      <c r="U26" s="177"/>
      <c r="V26" s="177"/>
      <c r="W26" s="177"/>
      <c r="X26" s="9"/>
      <c r="Y26" s="79"/>
      <c r="Z26" s="79"/>
      <c r="AA26" s="79"/>
      <c r="AB26" s="8"/>
      <c r="AC26" s="8"/>
      <c r="AD26" s="8"/>
      <c r="AE26" s="8"/>
      <c r="AF26" s="8"/>
      <c r="AG26" s="8"/>
      <c r="AH26" s="8"/>
      <c r="AI26" s="177" t="s">
        <v>36</v>
      </c>
      <c r="AJ26" s="177"/>
      <c r="AK26" s="177"/>
      <c r="AL26" s="178"/>
      <c r="AM26" s="178"/>
      <c r="AN26" s="10" t="s">
        <v>25</v>
      </c>
      <c r="AO26" s="178"/>
      <c r="AP26" s="178"/>
    </row>
    <row r="27" spans="1:45" s="11" customFormat="1" ht="26.25" customHeight="1" thickTop="1" x14ac:dyDescent="0.2">
      <c r="R27" s="12"/>
      <c r="S27" s="12"/>
      <c r="T27" s="12"/>
      <c r="U27" s="12"/>
      <c r="V27" s="12"/>
      <c r="W27" s="12"/>
      <c r="X27" s="12"/>
    </row>
  </sheetData>
  <sheetProtection algorithmName="SHA-512" hashValue="Z5RNPuDQVYBgvn4+bLKG6TSK8NKYTjywvdm50Q2ACBHWSGOS3GYeBc1t5UR0/fHn78aIvAT1Eo26hrOUHAFmvg==" saltValue="hAYL7Rqfvulelytu1VIuNA==" spinCount="100000" sheet="1" objects="1" scenarios="1"/>
  <mergeCells count="94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20:G20"/>
    <mergeCell ref="H20:N20"/>
    <mergeCell ref="O20:W20"/>
    <mergeCell ref="Y20:AB20"/>
    <mergeCell ref="AC20:AI20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N24:AP24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1" ma:contentTypeDescription="Criar um novo documento." ma:contentTypeScope="" ma:versionID="9968cfb5fc132c49c2c7294dc33e7d4e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ca29ed9e6c696824b9f48ab60a2c6972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01F08D-8779-493A-A8B8-8272D3DF2C5B}"/>
</file>

<file path=customXml/itemProps2.xml><?xml version="1.0" encoding="utf-8"?>
<ds:datastoreItem xmlns:ds="http://schemas.openxmlformats.org/officeDocument/2006/customXml" ds:itemID="{FD491796-45C6-4DBD-AFAE-BEF524AF67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4</vt:i4>
      </vt:variant>
    </vt:vector>
  </HeadingPairs>
  <TitlesOfParts>
    <vt:vector size="19" baseType="lpstr">
      <vt:lpstr>SORTEIO</vt:lpstr>
      <vt:lpstr>Mapa 32</vt:lpstr>
      <vt:lpstr>CLASSIFICAÇÃO</vt:lpstr>
      <vt:lpstr>BoletinsM1</vt:lpstr>
      <vt:lpstr>BoletinsM2</vt:lpstr>
      <vt:lpstr>BoletinsM3</vt:lpstr>
      <vt:lpstr>BoletinsM4</vt:lpstr>
      <vt:lpstr>BoletinsM5</vt:lpstr>
      <vt:lpstr>BoletinsM6</vt:lpstr>
      <vt:lpstr>BoletinsM7</vt:lpstr>
      <vt:lpstr>BoletinsM8</vt:lpstr>
      <vt:lpstr>Meia Final</vt:lpstr>
      <vt:lpstr>Final</vt:lpstr>
      <vt:lpstr>Finalissima</vt:lpstr>
      <vt:lpstr>Folha3</vt:lpstr>
      <vt:lpstr>'Mapa 32'!Área_de_Impressão</vt:lpstr>
      <vt:lpstr>Escalão</vt:lpstr>
      <vt:lpstr>fase</vt:lpstr>
      <vt:lpstr>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Rodrigues</dc:creator>
  <cp:lastModifiedBy>Marco Aguiar</cp:lastModifiedBy>
  <cp:lastPrinted>2022-03-10T12:13:28Z</cp:lastPrinted>
  <dcterms:created xsi:type="dcterms:W3CDTF">2009-05-02T09:07:17Z</dcterms:created>
  <dcterms:modified xsi:type="dcterms:W3CDTF">2022-03-31T14:28:36Z</dcterms:modified>
</cp:coreProperties>
</file>